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12705" windowHeight="11760" tabRatio="823" activeTab="3"/>
  </bookViews>
  <sheets>
    <sheet name="Kop." sheetId="1" r:id="rId1"/>
    <sheet name="Aktivet" sheetId="4" r:id="rId2"/>
    <sheet name="Pasivet" sheetId="14" r:id="rId3"/>
    <sheet name="PASH 1" sheetId="15" r:id="rId4"/>
    <sheet name="Fluksi 2" sheetId="18" r:id="rId5"/>
    <sheet name="KAPITALI" sheetId="29" r:id="rId6"/>
    <sheet name="Shenimet " sheetId="22" r:id="rId7"/>
    <sheet name="Shenimet faqe 1" sheetId="23" r:id="rId8"/>
    <sheet name="nr.punojsve" sheetId="30" r:id="rId9"/>
    <sheet name="Sheet1" sheetId="31" r:id="rId10"/>
    <sheet name="Sheet2" sheetId="32" r:id="rId11"/>
  </sheets>
  <externalReferences>
    <externalReference r:id="rId12"/>
  </externalReferences>
  <calcPr calcId="144525"/>
</workbook>
</file>

<file path=xl/calcChain.xml><?xml version="1.0" encoding="utf-8"?>
<calcChain xmlns="http://schemas.openxmlformats.org/spreadsheetml/2006/main">
  <c r="G10" i="15" l="1"/>
  <c r="G22" i="15" s="1"/>
  <c r="F10" i="15"/>
  <c r="F43" i="18" l="1"/>
  <c r="F20" i="18"/>
  <c r="F16" i="18"/>
  <c r="E15" i="18" l="1"/>
  <c r="E11" i="18"/>
  <c r="F23" i="15"/>
  <c r="G9" i="15"/>
  <c r="G41" i="15" s="1"/>
  <c r="F14" i="15"/>
  <c r="F22" i="15" s="1"/>
  <c r="F9" i="15"/>
  <c r="G14" i="4"/>
  <c r="F14" i="4"/>
  <c r="F22" i="4"/>
  <c r="F27" i="4" s="1"/>
  <c r="G21" i="4"/>
  <c r="G6" i="4"/>
  <c r="F6" i="4"/>
  <c r="F9" i="4"/>
  <c r="G9" i="4"/>
  <c r="F33" i="4"/>
  <c r="F35" i="4"/>
  <c r="G35" i="4"/>
  <c r="F43" i="4"/>
  <c r="G43" i="4"/>
  <c r="F49" i="4"/>
  <c r="G49" i="4"/>
  <c r="F51" i="4"/>
  <c r="G51" i="4"/>
  <c r="G33" i="4" l="1"/>
  <c r="G20" i="14" l="1"/>
  <c r="J19" i="29" l="1"/>
  <c r="J13" i="29"/>
  <c r="K13" i="29" s="1"/>
  <c r="K10" i="29"/>
  <c r="K12" i="29"/>
  <c r="K14" i="29"/>
  <c r="K15" i="29"/>
  <c r="K16" i="29"/>
  <c r="K18" i="29"/>
  <c r="K21" i="29"/>
  <c r="K22" i="29"/>
  <c r="K23" i="29"/>
  <c r="K24" i="29"/>
  <c r="K9" i="29"/>
  <c r="G11" i="29"/>
  <c r="G17" i="29" s="1"/>
  <c r="G25" i="29" s="1"/>
  <c r="G64" i="15" l="1"/>
  <c r="F64" i="15"/>
  <c r="F66" i="15" s="1"/>
  <c r="G71" i="15" l="1"/>
  <c r="J17" i="29"/>
  <c r="J20" i="29" s="1"/>
  <c r="K20" i="29" s="1"/>
  <c r="J25" i="29" l="1"/>
  <c r="F71" i="15"/>
  <c r="E46" i="18" l="1"/>
  <c r="F11" i="18"/>
  <c r="G43" i="15" l="1"/>
  <c r="G34" i="15" l="1"/>
  <c r="G48" i="15" s="1"/>
  <c r="F34" i="15"/>
  <c r="F41" i="15" s="1"/>
  <c r="G51" i="14" l="1"/>
  <c r="F51" i="14"/>
  <c r="G70" i="15" l="1"/>
  <c r="E31" i="18"/>
  <c r="E41" i="18" s="1"/>
  <c r="G55" i="15"/>
  <c r="G66" i="15" s="1"/>
  <c r="F7" i="18" s="1"/>
  <c r="G51" i="15"/>
  <c r="G50" i="15" s="1"/>
  <c r="F70" i="15"/>
  <c r="F79" i="15" s="1"/>
  <c r="F80" i="15" s="1"/>
  <c r="I19" i="29"/>
  <c r="K19" i="29" s="1"/>
  <c r="E17" i="29"/>
  <c r="E25" i="29" s="1"/>
  <c r="D17" i="29"/>
  <c r="D25" i="29" s="1"/>
  <c r="I11" i="29"/>
  <c r="F11" i="29"/>
  <c r="F17" i="29" s="1"/>
  <c r="F25" i="29" s="1"/>
  <c r="C11" i="29"/>
  <c r="F82" i="15" l="1"/>
  <c r="E7" i="18" s="1"/>
  <c r="F44" i="15"/>
  <c r="F43" i="15" s="1"/>
  <c r="F48" i="15" s="1"/>
  <c r="G80" i="15"/>
  <c r="G82" i="15" s="1"/>
  <c r="G79" i="15"/>
  <c r="C17" i="29"/>
  <c r="K11" i="29"/>
  <c r="C25" i="29"/>
  <c r="I17" i="29"/>
  <c r="F51" i="15" l="1"/>
  <c r="F52" i="15" s="1"/>
  <c r="F55" i="15"/>
  <c r="K17" i="29"/>
  <c r="I25" i="29"/>
  <c r="K25" i="29" s="1"/>
  <c r="G32" i="14" l="1"/>
  <c r="H32" i="14"/>
  <c r="F32" i="14"/>
  <c r="G37" i="14"/>
  <c r="F20" i="14"/>
  <c r="G5" i="14"/>
  <c r="G19" i="14" s="1"/>
  <c r="F5" i="14"/>
  <c r="F19" i="14" s="1"/>
  <c r="H14" i="4"/>
  <c r="F46" i="18"/>
  <c r="E44" i="18" l="1"/>
  <c r="E16" i="18"/>
  <c r="G58" i="4"/>
  <c r="E17" i="18"/>
  <c r="F37" i="14"/>
  <c r="F39" i="14" s="1"/>
  <c r="G39" i="14"/>
  <c r="G53" i="14" s="1"/>
  <c r="F58" i="4"/>
  <c r="E24" i="18" s="1"/>
  <c r="E21" i="18" s="1"/>
  <c r="F53" i="14" l="1"/>
  <c r="E18" i="18"/>
  <c r="E20" i="18" s="1"/>
  <c r="E43" i="18" s="1"/>
  <c r="G59" i="4"/>
  <c r="F59" i="4"/>
  <c r="F50" i="15"/>
</calcChain>
</file>

<file path=xl/sharedStrings.xml><?xml version="1.0" encoding="utf-8"?>
<sst xmlns="http://schemas.openxmlformats.org/spreadsheetml/2006/main" count="364" uniqueCount="274">
  <si>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</si>
  <si>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</si>
  <si>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</si>
  <si>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</si>
  <si>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</si>
  <si>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</si>
  <si>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</si>
  <si>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</si>
  <si>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</si>
  <si>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</si>
  <si>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</si>
  <si>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</si>
  <si>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(   ________________  )</t>
  </si>
  <si>
    <t>S H E N I M E T          S P J E G U E S E</t>
  </si>
  <si>
    <t>Per Drejtimin  e Njesise  Ekonomike</t>
  </si>
  <si>
    <t>Ligjit Nr. 9228 Date 29.04.2004     Per Kontabilitetin dhe Pasqyrat Financiare  )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</si>
  <si>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</si>
  <si>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</si>
  <si>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</si>
  <si>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</si>
  <si>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</si>
  <si>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</si>
  <si>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</si>
  <si>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</si>
  <si>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</si>
  <si>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B</t>
  </si>
  <si>
    <t>Emertimi dhe Forma ligjore</t>
  </si>
  <si>
    <t>Sqarim:</t>
  </si>
  <si>
    <t>Shënimet qe shpjegojnë zërat e ndryshëm të pasqyrave financiare</t>
  </si>
  <si>
    <t>Totali</t>
  </si>
  <si>
    <t>C</t>
  </si>
  <si>
    <t>Shënime të tjera shpjegeuse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</si>
  <si>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</si>
  <si>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</si>
  <si>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</si>
  <si>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</si>
  <si>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</si>
  <si>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A II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</si>
  <si>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</si>
  <si>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</si>
  <si>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</si>
  <si>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</si>
  <si>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</si>
  <si>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</si>
  <si>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</si>
  <si>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</si>
  <si>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</si>
  <si>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</si>
  <si>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</si>
  <si>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</si>
  <si>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</si>
  <si>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</si>
  <si>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</si>
  <si>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</si>
  <si>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</si>
  <si>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</si>
  <si>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</si>
  <si>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</si>
  <si>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</si>
  <si>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</si>
  <si>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</si>
  <si>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</si>
  <si>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</si>
  <si>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</si>
  <si>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</si>
  <si>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</si>
  <si>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</si>
  <si>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</si>
  <si>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</si>
  <si>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</si>
  <si>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</si>
  <si>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</si>
  <si>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</si>
  <si>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</si>
  <si>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</si>
  <si>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</si>
  <si>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</si>
  <si>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</si>
  <si>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</si>
  <si>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</si>
  <si>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</si>
  <si>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</si>
  <si>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</si>
  <si>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</si>
  <si>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</si>
  <si>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</si>
  <si>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</si>
  <si>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</si>
  <si>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</si>
  <si>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</si>
  <si>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</si>
  <si>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</si>
  <si>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</si>
  <si>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</si>
  <si>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</si>
  <si>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</si>
  <si>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</si>
  <si>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</si>
  <si>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</si>
  <si>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</si>
  <si>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</si>
  <si>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</si>
  <si>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</si>
  <si>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</si>
  <si>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</si>
  <si>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</si>
  <si>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</si>
  <si>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</si>
  <si>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</si>
  <si>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</si>
  <si>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</si>
  <si>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</si>
  <si>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</si>
  <si>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</si>
  <si>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</si>
  <si>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</si>
  <si>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</si>
  <si>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</si>
  <si>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</si>
  <si>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</si>
  <si>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</si>
  <si>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</si>
  <si>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</si>
  <si>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</si>
  <si>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</si>
  <si>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</si>
  <si>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</si>
  <si>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</si>
  <si>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</si>
  <si>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</si>
  <si>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</si>
  <si>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</si>
  <si>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</si>
  <si>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</si>
  <si>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</si>
  <si>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</si>
  <si>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</si>
  <si>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</si>
  <si>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</si>
  <si>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</si>
  <si>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</si>
  <si>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</si>
  <si>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</si>
  <si>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</si>
  <si>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</si>
  <si>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</si>
  <si>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</si>
  <si>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</si>
  <si>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</si>
  <si>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</si>
  <si>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</si>
  <si>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</si>
  <si>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</si>
  <si>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</si>
  <si>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</si>
  <si>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</si>
  <si>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</si>
  <si>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</si>
  <si>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</si>
  <si>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</si>
  <si>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</si>
  <si>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</si>
  <si>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</si>
  <si>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</si>
  <si>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</si>
  <si>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</si>
  <si>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</si>
  <si>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</si>
  <si>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</si>
  <si>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</si>
  <si>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</si>
  <si>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</si>
  <si>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</si>
  <si>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</si>
  <si>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</si>
  <si>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</si>
  <si>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</si>
  <si>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</si>
  <si>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</si>
  <si>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</si>
  <si>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</si>
  <si>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</si>
  <si>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</si>
  <si>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</si>
  <si>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</si>
  <si>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</si>
  <si>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</si>
  <si>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</si>
  <si>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</si>
  <si>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</si>
  <si>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</si>
  <si>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</si>
  <si>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</si>
  <si>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Mjete monetare dhe ekuivalentë të mjeteve monetare më 1 janar</t>
  </si>
  <si>
    <t>Efekti i luhatjeve të kursit të këmbimit të mjeteve monetare</t>
  </si>
  <si>
    <t>Mjete monetare dhe ekuivalentë të mjeteve monetare më 31 dhjetor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</si>
  <si>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</si>
  <si>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</si>
  <si>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</si>
  <si>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</si>
  <si>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</si>
  <si>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</si>
  <si>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</si>
  <si>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</si>
  <si>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</si>
  <si>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</si>
  <si>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</si>
  <si>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</si>
  <si>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Hartuesi i Pasqyrave Financiare</t>
  </si>
  <si>
    <t xml:space="preserve">     Dhënia e shënimeve shpjeguese në këtë pjesë është e detyrueshme sipas SKK 2 i permiresuar</t>
  </si>
  <si>
    <t>percaktuara ne SKK 2 te permiresuar.  Rradha e dhenies se spjegimeve duhet te jete :</t>
  </si>
  <si>
    <t xml:space="preserve">(  Ne zbatim te Standartit Kombetar te Kontabilitetit Nr.2 te Permiresuar dhe </t>
  </si>
  <si>
    <t>Pasqyra e Pozicionit Financiar (Bilanci)</t>
  </si>
  <si>
    <t>PASQYRA  E NDRYSHIMEVE NE KAPITAL</t>
  </si>
  <si>
    <t>Në një pasqyre të pakonsoliduar</t>
  </si>
  <si>
    <t>Kapitali i rregjistruar(aksionar)</t>
  </si>
  <si>
    <t>Primi i aksionit</t>
  </si>
  <si>
    <t>Fitimi pashpërndarë</t>
  </si>
  <si>
    <t>Efekti ndryshimeve ne politikat kontabël</t>
  </si>
  <si>
    <t>Pozicioni I rregulluar</t>
  </si>
  <si>
    <t>Rritje e rezervës së kapitalit</t>
  </si>
  <si>
    <t>Emetimi I aksioneve</t>
  </si>
  <si>
    <t>Pozicioni më 31 Dhjetor 2013</t>
  </si>
  <si>
    <t>Pozicioni më 31 Dhjetor 2014</t>
  </si>
  <si>
    <t>ADMINISTRATORI</t>
  </si>
  <si>
    <t>X X X X X X X X X X X</t>
  </si>
  <si>
    <t>Pozicioni financiar më 31 dhjetor 2XX2</t>
  </si>
  <si>
    <t>Pozicioni më 31 Dhjetor 2015</t>
  </si>
  <si>
    <t>Te ardhura gjithperfshise per vitin</t>
  </si>
  <si>
    <t>Fitimi /humbje e vitit</t>
  </si>
  <si>
    <t>Transaksione me pronarët( shperdarje dividente)</t>
  </si>
  <si>
    <t>Fitim/humbje vitit</t>
  </si>
  <si>
    <t>Rezerve Statusore</t>
  </si>
  <si>
    <t>Rezerva te Tjera</t>
  </si>
  <si>
    <t>Viti   2015</t>
  </si>
  <si>
    <t>Leke</t>
  </si>
  <si>
    <t>01.01.2015</t>
  </si>
  <si>
    <t>31.12.2015</t>
  </si>
  <si>
    <t>20/02/2016</t>
  </si>
  <si>
    <t>Te tjera(interesa bankare mbi 1:4)</t>
  </si>
  <si>
    <t>a</t>
  </si>
  <si>
    <t>Shpenzime te pa njohura per efekt fiskal</t>
  </si>
  <si>
    <t>Amortizimi tej normave fiskale</t>
  </si>
  <si>
    <t>shpenzime prije edhurim  tej kufirit lejuar</t>
  </si>
  <si>
    <t>Gjoba,penalitete demshperblime</t>
  </si>
  <si>
    <t>Provizione  e shpenzime te tjera te pa njohura</t>
  </si>
  <si>
    <t>vlera e mbetur e aktiveve te qend.kur eshte me madhe se te ardhurat</t>
  </si>
  <si>
    <t>Pjese nga Humbja  e mbartur</t>
  </si>
  <si>
    <t>Fitimi/Humbja para llogaritjes tatimit</t>
  </si>
  <si>
    <t>PERCAKTIMI I REZULTATIT TATIMOR</t>
  </si>
  <si>
    <t>Numri mesatar i punonjesve dhe pagat sipas  kategorite kryesore jane si me poshte :</t>
  </si>
  <si>
    <t>Kategorite</t>
  </si>
  <si>
    <t>Paga</t>
  </si>
  <si>
    <t>Sgurime punedhenesi</t>
  </si>
  <si>
    <t>Administrator, menaxher</t>
  </si>
  <si>
    <t>Specialist me arsim universitar</t>
  </si>
  <si>
    <t>Teknike</t>
  </si>
  <si>
    <t>Puntor</t>
  </si>
  <si>
    <t>Shuma</t>
  </si>
  <si>
    <t>Rezerve Rivlersimi</t>
  </si>
  <si>
    <t>individuale</t>
  </si>
  <si>
    <t>deri 1 leke</t>
  </si>
  <si>
    <t>Tirane</t>
  </si>
  <si>
    <t>Ushtrimi 2015 (000 leke)</t>
  </si>
  <si>
    <t>Ushtrimi 2014 (000 leke)</t>
  </si>
  <si>
    <t>Numer mesatari</t>
  </si>
  <si>
    <t xml:space="preserve"> GUR SHPAT ENERGY   SHPK</t>
  </si>
  <si>
    <t>Numri Unik(NIPT):                          K 91425017O</t>
  </si>
  <si>
    <t>Prodhim Energjie</t>
  </si>
  <si>
    <t>totali</t>
  </si>
  <si>
    <t>Totali  shpenzimeve</t>
  </si>
  <si>
    <t>Shoqeria : " Gur Shpat Energy   "  sh.p.k,  TIRANE     2015</t>
  </si>
  <si>
    <t>23.02.2009</t>
  </si>
  <si>
    <t>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</si>
</sst>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_);\-#,##0"/>
    <numFmt numFmtId="166" formatCode="_(* #,##0.0_);_(* \(#,##0.0\);_(* &quot;-&quot;??_);_(@_)"/>
    <numFmt numFmtId="167" formatCode="_-* #,##0.0_-;\-* #,##0.0_-;_-* &quot;-&quot;_-;_-@_-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0"/>
      <color indexed="56"/>
      <name val="Arial"/>
      <family val="2"/>
    </font>
    <font>
      <sz val="11"/>
      <color indexed="8"/>
      <name val="Calibri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b/>
      <u/>
      <sz val="1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name val="Times New Roman"/>
      <family val="1"/>
    </font>
    <font>
      <b/>
      <i/>
      <sz val="11"/>
      <name val="Arial Narrow"/>
      <family val="2"/>
    </font>
    <font>
      <i/>
      <sz val="11"/>
      <name val="Arial Narrow"/>
      <family val="2"/>
    </font>
    <font>
      <sz val="11"/>
      <color rgb="FF000000"/>
      <name val="Arial Narrow"/>
      <family val="2"/>
    </font>
    <font>
      <b/>
      <i/>
      <u/>
      <sz val="11"/>
      <name val="Arial Narrow"/>
      <family val="2"/>
    </font>
    <font>
      <sz val="11"/>
      <color rgb="FF008100"/>
      <name val="Arial"/>
      <family val="2"/>
    </font>
    <font>
      <sz val="11"/>
      <color rgb="FF008100"/>
      <name val="Arial Narrow"/>
      <family val="2"/>
    </font>
    <font>
      <u/>
      <sz val="11"/>
      <name val="Arial Narrow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Calibri"/>
      <family val="2"/>
    </font>
    <font>
      <sz val="11"/>
      <color rgb="FF333399"/>
      <name val="Arial Narrow"/>
      <family val="2"/>
    </font>
    <font>
      <u/>
      <sz val="8"/>
      <name val="Arial"/>
      <family val="2"/>
    </font>
    <font>
      <sz val="11"/>
      <color rgb="FF000000"/>
      <name val="Calibri"/>
      <family val="2"/>
    </font>
    <font>
      <sz val="11"/>
      <name val="Symbol"/>
      <family val="1"/>
      <charset val="2"/>
    </font>
    <font>
      <i/>
      <sz val="11"/>
      <name val="Times New Roman"/>
      <family val="1"/>
    </font>
    <font>
      <b/>
      <sz val="9.5"/>
      <name val="Times New Roman"/>
      <family val="1"/>
    </font>
    <font>
      <b/>
      <sz val="11"/>
      <name val="Times New Roman"/>
      <family val="1"/>
    </font>
    <font>
      <b/>
      <sz val="11"/>
      <name val="Century Gothic"/>
      <family val="2"/>
    </font>
    <font>
      <b/>
      <i/>
      <sz val="11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i/>
      <u/>
      <sz val="8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10"/>
      <name val="Calibri"/>
      <family val="2"/>
    </font>
    <font>
      <sz val="11"/>
      <color indexed="18"/>
      <name val="Arial"/>
      <family val="2"/>
    </font>
    <font>
      <sz val="11"/>
      <color indexed="62"/>
      <name val="Arial Narrow"/>
      <family val="2"/>
    </font>
    <font>
      <sz val="10"/>
      <name val="Arial"/>
    </font>
    <font>
      <sz val="8"/>
      <name val="Arial"/>
    </font>
    <font>
      <sz val="10"/>
      <color indexed="8"/>
      <name val="MS Sans Serif"/>
      <family val="2"/>
    </font>
    <font>
      <i/>
      <sz val="10"/>
      <color indexed="8"/>
      <name val="MS Sans Serif"/>
      <family val="2"/>
    </font>
    <font>
      <b/>
      <sz val="10"/>
      <color indexed="8"/>
      <name val="MS Sans Serif"/>
      <family val="2"/>
    </font>
    <font>
      <u/>
      <sz val="10"/>
      <name val="Bookman Old Style"/>
      <family val="1"/>
    </font>
    <font>
      <sz val="10"/>
      <name val="MS Sans Serif"/>
      <family val="2"/>
    </font>
    <font>
      <b/>
      <u/>
      <sz val="10"/>
      <name val="Bookman Old Style"/>
      <family val="1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indexed="11"/>
        <bgColor indexed="44"/>
      </patternFill>
    </fill>
    <fill>
      <patternFill patternType="solid">
        <fgColor indexed="42"/>
        <bgColor indexed="4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FFFFFF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9" fillId="0" borderId="0"/>
    <xf numFmtId="0" fontId="31" fillId="0" borderId="21" applyNumberFormat="0" applyFill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71" fillId="11" borderId="0" applyNumberFormat="0" applyBorder="0" applyAlignment="0" applyProtection="0"/>
    <xf numFmtId="0" fontId="72" fillId="12" borderId="77" applyNumberFormat="0" applyAlignment="0" applyProtection="0"/>
    <xf numFmtId="0" fontId="73" fillId="0" borderId="78" applyNumberFormat="0" applyFill="0" applyAlignment="0" applyProtection="0"/>
    <xf numFmtId="0" fontId="3" fillId="0" borderId="0"/>
    <xf numFmtId="41" fontId="80" fillId="0" borderId="0" applyFont="0" applyFill="0" applyBorder="0" applyAlignment="0" applyProtection="0"/>
    <xf numFmtId="0" fontId="81" fillId="0" borderId="0"/>
    <xf numFmtId="43" fontId="81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2" fillId="0" borderId="0"/>
    <xf numFmtId="0" fontId="2" fillId="0" borderId="0"/>
    <xf numFmtId="0" fontId="4" fillId="0" borderId="0"/>
    <xf numFmtId="0" fontId="82" fillId="0" borderId="0"/>
    <xf numFmtId="0" fontId="4" fillId="0" borderId="0"/>
    <xf numFmtId="0" fontId="8" fillId="0" borderId="0"/>
    <xf numFmtId="0" fontId="4" fillId="0" borderId="0"/>
    <xf numFmtId="9" fontId="8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4" xfId="0" applyFont="1" applyBorder="1"/>
    <xf numFmtId="0" fontId="7" fillId="0" borderId="0" xfId="0" applyFont="1" applyBorder="1"/>
    <xf numFmtId="0" fontId="7" fillId="0" borderId="5" xfId="0" applyFont="1" applyBorder="1"/>
    <xf numFmtId="0" fontId="7" fillId="0" borderId="0" xfId="0" applyFont="1"/>
    <xf numFmtId="0" fontId="4" fillId="0" borderId="0" xfId="0" applyFont="1"/>
    <xf numFmtId="0" fontId="8" fillId="0" borderId="4" xfId="0" applyFont="1" applyBorder="1"/>
    <xf numFmtId="0" fontId="8" fillId="0" borderId="9" xfId="0" applyFont="1" applyBorder="1"/>
    <xf numFmtId="0" fontId="8" fillId="0" borderId="5" xfId="0" applyFont="1" applyBorder="1"/>
    <xf numFmtId="0" fontId="8" fillId="0" borderId="0" xfId="0" applyFont="1"/>
    <xf numFmtId="0" fontId="8" fillId="0" borderId="10" xfId="0" applyFont="1" applyBorder="1"/>
    <xf numFmtId="0" fontId="8" fillId="0" borderId="11" xfId="0" applyFont="1" applyBorder="1"/>
    <xf numFmtId="0" fontId="8" fillId="0" borderId="10" xfId="0" applyFont="1" applyFill="1" applyBorder="1"/>
    <xf numFmtId="0" fontId="8" fillId="0" borderId="12" xfId="0" applyFont="1" applyBorder="1"/>
    <xf numFmtId="0" fontId="8" fillId="0" borderId="13" xfId="0" applyFont="1" applyBorder="1"/>
    <xf numFmtId="0" fontId="10" fillId="0" borderId="1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1" xfId="0" applyFont="1" applyBorder="1"/>
    <xf numFmtId="0" fontId="0" fillId="0" borderId="0" xfId="0" applyBorder="1" applyAlignment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4" xfId="0" applyFont="1" applyBorder="1"/>
    <xf numFmtId="0" fontId="4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4" fillId="0" borderId="0" xfId="0" applyFont="1" applyFill="1" applyBorder="1"/>
    <xf numFmtId="0" fontId="8" fillId="0" borderId="11" xfId="0" applyFont="1" applyBorder="1" applyAlignment="1"/>
    <xf numFmtId="0" fontId="1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7" xfId="0" applyBorder="1" applyAlignment="1">
      <alignment horizontal="center"/>
    </xf>
    <xf numFmtId="0" fontId="18" fillId="0" borderId="15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17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3" fontId="7" fillId="0" borderId="0" xfId="0" applyNumberFormat="1" applyFont="1"/>
    <xf numFmtId="0" fontId="20" fillId="0" borderId="0" xfId="0" applyFont="1" applyAlignment="1">
      <alignment horizontal="center"/>
    </xf>
    <xf numFmtId="0" fontId="20" fillId="0" borderId="11" xfId="0" applyFont="1" applyBorder="1"/>
    <xf numFmtId="0" fontId="20" fillId="0" borderId="10" xfId="0" applyFont="1" applyBorder="1"/>
    <xf numFmtId="0" fontId="30" fillId="0" borderId="0" xfId="0" applyFont="1" applyAlignment="1">
      <alignment vertical="center"/>
    </xf>
    <xf numFmtId="0" fontId="24" fillId="0" borderId="18" xfId="0" applyFont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8" fillId="0" borderId="16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18" fillId="0" borderId="1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0" fontId="7" fillId="0" borderId="15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3" fontId="7" fillId="0" borderId="0" xfId="0" applyNumberFormat="1" applyFont="1" applyBorder="1"/>
    <xf numFmtId="0" fontId="15" fillId="0" borderId="0" xfId="0" applyFont="1"/>
    <xf numFmtId="0" fontId="15" fillId="0" borderId="20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0" xfId="0" applyFont="1" applyBorder="1"/>
    <xf numFmtId="0" fontId="26" fillId="0" borderId="7" xfId="0" applyFont="1" applyBorder="1"/>
    <xf numFmtId="0" fontId="26" fillId="0" borderId="5" xfId="0" applyFont="1" applyBorder="1"/>
    <xf numFmtId="0" fontId="26" fillId="0" borderId="0" xfId="0" applyFont="1"/>
    <xf numFmtId="0" fontId="26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0" xfId="0" applyFont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5" fillId="0" borderId="0" xfId="0" applyFont="1" applyAlignment="1">
      <alignment horizontal="center"/>
    </xf>
    <xf numFmtId="0" fontId="21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15" fillId="2" borderId="19" xfId="0" applyFont="1" applyFill="1" applyBorder="1" applyAlignment="1">
      <alignment vertical="center"/>
    </xf>
    <xf numFmtId="1" fontId="15" fillId="2" borderId="3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0" fontId="18" fillId="3" borderId="15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15" fillId="0" borderId="18" xfId="0" applyNumberFormat="1" applyFont="1" applyBorder="1" applyAlignment="1">
      <alignment vertical="center"/>
    </xf>
    <xf numFmtId="3" fontId="15" fillId="3" borderId="18" xfId="0" applyNumberFormat="1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1" fontId="15" fillId="3" borderId="3" xfId="0" applyNumberFormat="1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left" vertical="center"/>
    </xf>
    <xf numFmtId="0" fontId="15" fillId="3" borderId="17" xfId="0" applyFont="1" applyFill="1" applyBorder="1" applyAlignment="1">
      <alignment vertical="center"/>
    </xf>
    <xf numFmtId="0" fontId="24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1" fontId="15" fillId="3" borderId="18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34" fillId="0" borderId="0" xfId="0" applyFont="1"/>
    <xf numFmtId="0" fontId="35" fillId="4" borderId="0" xfId="0" applyFont="1" applyFill="1"/>
    <xf numFmtId="0" fontId="34" fillId="0" borderId="0" xfId="0" applyFont="1" applyFill="1"/>
    <xf numFmtId="0" fontId="35" fillId="0" borderId="0" xfId="0" applyFont="1" applyFill="1"/>
    <xf numFmtId="0" fontId="36" fillId="4" borderId="0" xfId="2" applyFont="1" applyFill="1" applyBorder="1" applyAlignment="1">
      <alignment horizontal="left"/>
    </xf>
    <xf numFmtId="0" fontId="34" fillId="5" borderId="22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34" fillId="0" borderId="23" xfId="0" applyFont="1" applyBorder="1"/>
    <xf numFmtId="0" fontId="34" fillId="0" borderId="24" xfId="0" applyFont="1" applyBorder="1"/>
    <xf numFmtId="164" fontId="15" fillId="0" borderId="25" xfId="3" applyNumberFormat="1" applyFont="1" applyBorder="1" applyAlignment="1">
      <alignment horizontal="center"/>
    </xf>
    <xf numFmtId="0" fontId="34" fillId="0" borderId="26" xfId="0" applyFont="1" applyBorder="1"/>
    <xf numFmtId="0" fontId="34" fillId="0" borderId="27" xfId="0" applyFont="1" applyBorder="1"/>
    <xf numFmtId="164" fontId="15" fillId="0" borderId="28" xfId="3" applyNumberFormat="1" applyFont="1" applyBorder="1" applyAlignment="1">
      <alignment horizontal="center"/>
    </xf>
    <xf numFmtId="0" fontId="34" fillId="0" borderId="29" xfId="0" applyFont="1" applyBorder="1"/>
    <xf numFmtId="164" fontId="15" fillId="0" borderId="30" xfId="3" applyNumberFormat="1" applyFont="1" applyBorder="1" applyAlignment="1">
      <alignment horizontal="center"/>
    </xf>
    <xf numFmtId="164" fontId="15" fillId="0" borderId="31" xfId="3" applyNumberFormat="1" applyFont="1" applyBorder="1" applyAlignment="1">
      <alignment horizontal="center"/>
    </xf>
    <xf numFmtId="0" fontId="34" fillId="0" borderId="32" xfId="0" applyFont="1" applyBorder="1"/>
    <xf numFmtId="164" fontId="15" fillId="0" borderId="33" xfId="3" applyNumberFormat="1" applyFont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30" xfId="0" applyFont="1" applyBorder="1"/>
    <xf numFmtId="0" fontId="41" fillId="0" borderId="33" xfId="0" applyFont="1" applyBorder="1"/>
    <xf numFmtId="0" fontId="41" fillId="0" borderId="25" xfId="0" applyFont="1" applyBorder="1" applyAlignment="1">
      <alignment horizontal="left"/>
    </xf>
    <xf numFmtId="0" fontId="42" fillId="0" borderId="25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34" fillId="0" borderId="34" xfId="0" applyFont="1" applyBorder="1"/>
    <xf numFmtId="164" fontId="15" fillId="0" borderId="35" xfId="3" applyNumberFormat="1" applyFont="1" applyBorder="1" applyAlignment="1">
      <alignment horizontal="center"/>
    </xf>
    <xf numFmtId="164" fontId="15" fillId="0" borderId="36" xfId="3" applyNumberFormat="1" applyFont="1" applyBorder="1" applyAlignment="1">
      <alignment horizontal="center"/>
    </xf>
    <xf numFmtId="0" fontId="11" fillId="5" borderId="22" xfId="0" applyFont="1" applyFill="1" applyBorder="1" applyAlignment="1">
      <alignment horizontal="center" vertical="center" wrapText="1"/>
    </xf>
    <xf numFmtId="3" fontId="38" fillId="0" borderId="0" xfId="0" applyNumberFormat="1" applyFont="1" applyBorder="1"/>
    <xf numFmtId="0" fontId="34" fillId="6" borderId="0" xfId="0" applyFont="1" applyFill="1"/>
    <xf numFmtId="0" fontId="26" fillId="0" borderId="7" xfId="0" applyFont="1" applyBorder="1" applyAlignment="1">
      <alignment horizontal="left"/>
    </xf>
    <xf numFmtId="0" fontId="21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39" fontId="34" fillId="0" borderId="0" xfId="4" applyNumberFormat="1" applyFont="1" applyFill="1" applyBorder="1"/>
    <xf numFmtId="39" fontId="44" fillId="0" borderId="0" xfId="4" applyNumberFormat="1" applyFont="1" applyFill="1" applyBorder="1"/>
    <xf numFmtId="0" fontId="4" fillId="0" borderId="0" xfId="0" applyFont="1" applyFill="1" applyBorder="1" applyAlignment="1">
      <alignment horizontal="left"/>
    </xf>
    <xf numFmtId="39" fontId="4" fillId="0" borderId="0" xfId="0" applyNumberFormat="1" applyFont="1" applyFill="1" applyBorder="1"/>
    <xf numFmtId="3" fontId="4" fillId="0" borderId="0" xfId="0" applyNumberFormat="1" applyFont="1" applyBorder="1"/>
    <xf numFmtId="39" fontId="4" fillId="0" borderId="0" xfId="4" applyNumberFormat="1" applyFont="1" applyFill="1" applyBorder="1"/>
    <xf numFmtId="0" fontId="34" fillId="0" borderId="0" xfId="0" applyFont="1" applyFill="1" applyBorder="1" applyAlignment="1">
      <alignment horizontal="left"/>
    </xf>
    <xf numFmtId="39" fontId="34" fillId="0" borderId="0" xfId="0" applyNumberFormat="1" applyFont="1" applyFill="1" applyBorder="1"/>
    <xf numFmtId="0" fontId="7" fillId="0" borderId="17" xfId="0" applyFont="1" applyBorder="1" applyAlignment="1">
      <alignment horizontal="center"/>
    </xf>
    <xf numFmtId="0" fontId="4" fillId="0" borderId="15" xfId="0" applyFont="1" applyBorder="1"/>
    <xf numFmtId="0" fontId="4" fillId="0" borderId="8" xfId="0" applyFont="1" applyBorder="1"/>
    <xf numFmtId="0" fontId="11" fillId="0" borderId="17" xfId="0" applyFont="1" applyBorder="1" applyAlignment="1">
      <alignment horizontal="left" vertical="center"/>
    </xf>
    <xf numFmtId="0" fontId="5" fillId="0" borderId="33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7" xfId="0" applyFont="1" applyBorder="1" applyAlignment="1">
      <alignment horizontal="left"/>
    </xf>
    <xf numFmtId="0" fontId="18" fillId="0" borderId="39" xfId="0" applyFont="1" applyBorder="1" applyAlignment="1">
      <alignment horizontal="left" vertical="center"/>
    </xf>
    <xf numFmtId="0" fontId="5" fillId="7" borderId="40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42" xfId="0" applyFont="1" applyFill="1" applyBorder="1" applyAlignment="1">
      <alignment horizontal="center"/>
    </xf>
    <xf numFmtId="0" fontId="11" fillId="7" borderId="43" xfId="0" applyFont="1" applyFill="1" applyBorder="1"/>
    <xf numFmtId="3" fontId="7" fillId="7" borderId="40" xfId="0" applyNumberFormat="1" applyFont="1" applyFill="1" applyBorder="1"/>
    <xf numFmtId="3" fontId="7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3" fontId="15" fillId="0" borderId="18" xfId="0" applyNumberFormat="1" applyFont="1" applyBorder="1" applyAlignment="1">
      <alignment horizontal="right" vertical="center"/>
    </xf>
    <xf numFmtId="3" fontId="7" fillId="0" borderId="18" xfId="0" applyNumberFormat="1" applyFont="1" applyBorder="1" applyAlignment="1">
      <alignment horizontal="right" vertical="center"/>
    </xf>
    <xf numFmtId="3" fontId="11" fillId="0" borderId="18" xfId="0" applyNumberFormat="1" applyFont="1" applyBorder="1" applyAlignment="1">
      <alignment horizontal="right" vertical="center"/>
    </xf>
    <xf numFmtId="3" fontId="7" fillId="0" borderId="18" xfId="0" applyNumberFormat="1" applyFont="1" applyBorder="1" applyAlignment="1">
      <alignment horizontal="right"/>
    </xf>
    <xf numFmtId="3" fontId="7" fillId="0" borderId="33" xfId="0" applyNumberFormat="1" applyFont="1" applyBorder="1" applyAlignment="1">
      <alignment horizontal="right"/>
    </xf>
    <xf numFmtId="3" fontId="15" fillId="0" borderId="20" xfId="0" applyNumberFormat="1" applyFont="1" applyBorder="1" applyAlignment="1">
      <alignment horizontal="right" vertical="center"/>
    </xf>
    <xf numFmtId="0" fontId="46" fillId="0" borderId="0" xfId="0" applyFont="1" applyAlignment="1">
      <alignment horizontal="justify" vertical="center"/>
    </xf>
    <xf numFmtId="0" fontId="47" fillId="0" borderId="0" xfId="0" applyFont="1" applyAlignment="1">
      <alignment horizontal="justify" vertical="center"/>
    </xf>
    <xf numFmtId="0" fontId="48" fillId="0" borderId="0" xfId="0" applyFont="1" applyAlignment="1">
      <alignment horizontal="justify" vertical="center"/>
    </xf>
    <xf numFmtId="0" fontId="50" fillId="0" borderId="0" xfId="0" applyFont="1" applyAlignment="1">
      <alignment horizontal="justify" vertical="center"/>
    </xf>
    <xf numFmtId="0" fontId="51" fillId="0" borderId="0" xfId="0" applyFont="1" applyAlignment="1">
      <alignment horizontal="justify" vertical="center"/>
    </xf>
    <xf numFmtId="0" fontId="53" fillId="0" borderId="0" xfId="0" applyFont="1" applyAlignment="1">
      <alignment horizontal="justify" vertical="center"/>
    </xf>
    <xf numFmtId="0" fontId="54" fillId="0" borderId="0" xfId="0" applyFont="1" applyAlignment="1">
      <alignment horizontal="justify" vertical="center"/>
    </xf>
    <xf numFmtId="0" fontId="55" fillId="0" borderId="0" xfId="0" applyFont="1" applyAlignment="1">
      <alignment horizontal="justify" vertical="center"/>
    </xf>
    <xf numFmtId="0" fontId="4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11" fillId="8" borderId="46" xfId="0" applyFont="1" applyFill="1" applyBorder="1" applyAlignment="1">
      <alignment vertical="center"/>
    </xf>
    <xf numFmtId="3" fontId="4" fillId="8" borderId="48" xfId="0" applyNumberFormat="1" applyFont="1" applyFill="1" applyBorder="1" applyAlignment="1">
      <alignment horizontal="right" vertical="center"/>
    </xf>
    <xf numFmtId="0" fontId="4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vertical="center"/>
    </xf>
    <xf numFmtId="3" fontId="4" fillId="0" borderId="51" xfId="0" applyNumberFormat="1" applyFont="1" applyBorder="1" applyAlignment="1">
      <alignment horizontal="right" vertical="center"/>
    </xf>
    <xf numFmtId="0" fontId="4" fillId="0" borderId="51" xfId="0" applyFont="1" applyBorder="1" applyAlignment="1">
      <alignment vertical="center"/>
    </xf>
    <xf numFmtId="0" fontId="56" fillId="0" borderId="0" xfId="0" applyFont="1" applyAlignment="1">
      <alignment horizontal="justify" vertical="center"/>
    </xf>
    <xf numFmtId="0" fontId="4" fillId="0" borderId="51" xfId="0" applyFont="1" applyBorder="1" applyAlignment="1">
      <alignment horizontal="right" vertical="center"/>
    </xf>
    <xf numFmtId="0" fontId="43" fillId="0" borderId="0" xfId="0" applyFont="1" applyAlignment="1">
      <alignment horizontal="justify" vertical="center"/>
    </xf>
    <xf numFmtId="0" fontId="4" fillId="0" borderId="53" xfId="0" applyFont="1" applyBorder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58" fillId="0" borderId="54" xfId="0" applyFont="1" applyBorder="1" applyAlignment="1">
      <alignment horizontal="justify" vertical="center"/>
    </xf>
    <xf numFmtId="0" fontId="58" fillId="0" borderId="54" xfId="0" applyFont="1" applyBorder="1" applyAlignment="1">
      <alignment horizontal="justify" vertical="center" wrapText="1"/>
    </xf>
    <xf numFmtId="0" fontId="58" fillId="0" borderId="56" xfId="0" applyFont="1" applyBorder="1" applyAlignment="1">
      <alignment horizontal="justify" vertical="center" wrapText="1"/>
    </xf>
    <xf numFmtId="0" fontId="24" fillId="0" borderId="50" xfId="0" applyFont="1" applyBorder="1" applyAlignment="1">
      <alignment horizontal="center" vertical="center"/>
    </xf>
    <xf numFmtId="3" fontId="11" fillId="8" borderId="51" xfId="0" applyNumberFormat="1" applyFont="1" applyFill="1" applyBorder="1" applyAlignment="1">
      <alignment horizontal="right" vertical="center"/>
    </xf>
    <xf numFmtId="0" fontId="45" fillId="0" borderId="0" xfId="0" applyFont="1" applyAlignment="1">
      <alignment vertical="center" wrapText="1"/>
    </xf>
    <xf numFmtId="0" fontId="57" fillId="0" borderId="0" xfId="0" applyFont="1" applyAlignment="1">
      <alignment horizontal="justify" vertical="center"/>
    </xf>
    <xf numFmtId="0" fontId="35" fillId="8" borderId="61" xfId="0" applyFont="1" applyFill="1" applyBorder="1" applyAlignment="1">
      <alignment vertical="center"/>
    </xf>
    <xf numFmtId="0" fontId="35" fillId="8" borderId="62" xfId="0" applyFont="1" applyFill="1" applyBorder="1" applyAlignment="1">
      <alignment horizontal="center" vertical="center"/>
    </xf>
    <xf numFmtId="0" fontId="24" fillId="8" borderId="50" xfId="0" applyFont="1" applyFill="1" applyBorder="1" applyAlignment="1">
      <alignment horizontal="center" vertical="center"/>
    </xf>
    <xf numFmtId="0" fontId="18" fillId="0" borderId="0" xfId="0" applyFont="1" applyAlignment="1">
      <alignment horizontal="justify" vertical="center"/>
    </xf>
    <xf numFmtId="0" fontId="52" fillId="0" borderId="0" xfId="0" applyFont="1" applyAlignment="1">
      <alignment horizontal="justify" vertical="center"/>
    </xf>
    <xf numFmtId="3" fontId="11" fillId="0" borderId="48" xfId="0" applyNumberFormat="1" applyFont="1" applyBorder="1" applyAlignment="1">
      <alignment horizontal="right" vertical="center"/>
    </xf>
    <xf numFmtId="0" fontId="49" fillId="0" borderId="0" xfId="0" applyFont="1" applyAlignment="1">
      <alignment horizontal="justify" vertical="center"/>
    </xf>
    <xf numFmtId="0" fontId="4" fillId="0" borderId="48" xfId="0" applyFont="1" applyBorder="1" applyAlignment="1">
      <alignment vertical="center"/>
    </xf>
    <xf numFmtId="3" fontId="11" fillId="0" borderId="51" xfId="0" applyNumberFormat="1" applyFont="1" applyBorder="1" applyAlignment="1">
      <alignment horizontal="right" vertical="center"/>
    </xf>
    <xf numFmtId="0" fontId="11" fillId="8" borderId="57" xfId="0" applyFont="1" applyFill="1" applyBorder="1" applyAlignment="1">
      <alignment horizontal="center" vertical="center"/>
    </xf>
    <xf numFmtId="0" fontId="11" fillId="8" borderId="60" xfId="0" applyFont="1" applyFill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11" fillId="0" borderId="57" xfId="0" applyFont="1" applyBorder="1" applyAlignment="1">
      <alignment vertical="center"/>
    </xf>
    <xf numFmtId="0" fontId="21" fillId="0" borderId="49" xfId="0" applyFont="1" applyBorder="1" applyAlignment="1">
      <alignment horizontal="center" vertical="center"/>
    </xf>
    <xf numFmtId="0" fontId="11" fillId="0" borderId="51" xfId="0" applyFont="1" applyBorder="1" applyAlignment="1">
      <alignment horizontal="right" vertical="center"/>
    </xf>
    <xf numFmtId="0" fontId="21" fillId="0" borderId="57" xfId="0" applyFont="1" applyBorder="1" applyAlignment="1">
      <alignment vertical="center"/>
    </xf>
    <xf numFmtId="3" fontId="60" fillId="0" borderId="51" xfId="0" applyNumberFormat="1" applyFont="1" applyBorder="1" applyAlignment="1">
      <alignment horizontal="right" vertical="center"/>
    </xf>
    <xf numFmtId="0" fontId="11" fillId="9" borderId="45" xfId="0" applyFont="1" applyFill="1" applyBorder="1" applyAlignment="1">
      <alignment horizontal="justify" vertical="center"/>
    </xf>
    <xf numFmtId="0" fontId="11" fillId="9" borderId="48" xfId="0" applyFont="1" applyFill="1" applyBorder="1" applyAlignment="1">
      <alignment horizontal="justify" vertical="center" wrapText="1"/>
    </xf>
    <xf numFmtId="0" fontId="58" fillId="9" borderId="48" xfId="0" applyFont="1" applyFill="1" applyBorder="1" applyAlignment="1">
      <alignment horizontal="justify" vertical="center" wrapText="1"/>
    </xf>
    <xf numFmtId="0" fontId="4" fillId="0" borderId="49" xfId="0" applyFont="1" applyBorder="1" applyAlignment="1">
      <alignment horizontal="right" vertical="center"/>
    </xf>
    <xf numFmtId="0" fontId="4" fillId="0" borderId="51" xfId="0" applyFont="1" applyBorder="1" applyAlignment="1">
      <alignment horizontal="center" vertical="center"/>
    </xf>
    <xf numFmtId="0" fontId="4" fillId="0" borderId="49" xfId="0" applyFont="1" applyBorder="1" applyAlignment="1">
      <alignment vertical="center"/>
    </xf>
    <xf numFmtId="0" fontId="4" fillId="0" borderId="51" xfId="0" applyFont="1" applyBorder="1" applyAlignment="1">
      <alignment horizontal="left" vertical="center" indent="2"/>
    </xf>
    <xf numFmtId="0" fontId="4" fillId="0" borderId="51" xfId="0" applyFont="1" applyBorder="1" applyAlignment="1">
      <alignment vertical="center" wrapText="1"/>
    </xf>
    <xf numFmtId="0" fontId="11" fillId="0" borderId="51" xfId="0" applyFont="1" applyBorder="1" applyAlignment="1">
      <alignment vertical="center"/>
    </xf>
    <xf numFmtId="3" fontId="61" fillId="0" borderId="51" xfId="0" applyNumberFormat="1" applyFont="1" applyBorder="1" applyAlignment="1">
      <alignment horizontal="right" vertical="center"/>
    </xf>
    <xf numFmtId="0" fontId="5" fillId="0" borderId="69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8" fillId="0" borderId="60" xfId="0" applyFont="1" applyBorder="1" applyAlignment="1">
      <alignment vertical="center"/>
    </xf>
    <xf numFmtId="0" fontId="5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vertical="center"/>
    </xf>
    <xf numFmtId="0" fontId="59" fillId="0" borderId="0" xfId="0" applyFont="1" applyAlignment="1">
      <alignment horizontal="justify" vertical="center"/>
    </xf>
    <xf numFmtId="0" fontId="8" fillId="9" borderId="60" xfId="0" applyFont="1" applyFill="1" applyBorder="1" applyAlignment="1">
      <alignment horizontal="justify" vertical="center" wrapText="1"/>
    </xf>
    <xf numFmtId="0" fontId="59" fillId="9" borderId="49" xfId="0" applyFont="1" applyFill="1" applyBorder="1" applyAlignment="1">
      <alignment vertical="center"/>
    </xf>
    <xf numFmtId="0" fontId="59" fillId="9" borderId="48" xfId="0" applyFont="1" applyFill="1" applyBorder="1" applyAlignment="1">
      <alignment horizontal="right" vertical="center"/>
    </xf>
    <xf numFmtId="0" fontId="64" fillId="9" borderId="48" xfId="0" applyFont="1" applyFill="1" applyBorder="1" applyAlignment="1">
      <alignment horizontal="right" vertical="center"/>
    </xf>
    <xf numFmtId="3" fontId="64" fillId="9" borderId="48" xfId="0" applyNumberFormat="1" applyFont="1" applyFill="1" applyBorder="1" applyAlignment="1">
      <alignment horizontal="right" vertical="center"/>
    </xf>
    <xf numFmtId="0" fontId="8" fillId="9" borderId="49" xfId="0" applyFont="1" applyFill="1" applyBorder="1" applyAlignment="1">
      <alignment vertical="center"/>
    </xf>
    <xf numFmtId="0" fontId="59" fillId="9" borderId="51" xfId="0" applyFont="1" applyFill="1" applyBorder="1" applyAlignment="1">
      <alignment horizontal="right" vertical="center"/>
    </xf>
    <xf numFmtId="3" fontId="59" fillId="9" borderId="51" xfId="0" applyNumberFormat="1" applyFont="1" applyFill="1" applyBorder="1" applyAlignment="1">
      <alignment horizontal="right" vertical="center"/>
    </xf>
    <xf numFmtId="0" fontId="4" fillId="9" borderId="42" xfId="0" applyFont="1" applyFill="1" applyBorder="1" applyAlignment="1">
      <alignment vertical="center"/>
    </xf>
    <xf numFmtId="0" fontId="64" fillId="9" borderId="42" xfId="0" applyFont="1" applyFill="1" applyBorder="1" applyAlignment="1">
      <alignment horizontal="right" vertical="center"/>
    </xf>
    <xf numFmtId="3" fontId="4" fillId="9" borderId="42" xfId="0" applyNumberFormat="1" applyFont="1" applyFill="1" applyBorder="1" applyAlignment="1">
      <alignment horizontal="right" vertical="center"/>
    </xf>
    <xf numFmtId="3" fontId="64" fillId="9" borderId="42" xfId="0" applyNumberFormat="1" applyFont="1" applyFill="1" applyBorder="1" applyAlignment="1">
      <alignment horizontal="right" vertical="center"/>
    </xf>
    <xf numFmtId="0" fontId="5" fillId="10" borderId="59" xfId="0" applyFont="1" applyFill="1" applyBorder="1" applyAlignment="1">
      <alignment horizontal="center" vertical="center"/>
    </xf>
    <xf numFmtId="0" fontId="4" fillId="10" borderId="42" xfId="0" applyFont="1" applyFill="1" applyBorder="1" applyAlignment="1">
      <alignment horizontal="center" vertical="center"/>
    </xf>
    <xf numFmtId="0" fontId="11" fillId="10" borderId="44" xfId="0" applyFont="1" applyFill="1" applyBorder="1" applyAlignment="1">
      <alignment vertical="center"/>
    </xf>
    <xf numFmtId="0" fontId="4" fillId="10" borderId="44" xfId="0" applyFont="1" applyFill="1" applyBorder="1" applyAlignment="1">
      <alignment vertical="center"/>
    </xf>
    <xf numFmtId="0" fontId="5" fillId="0" borderId="5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vertical="center"/>
    </xf>
    <xf numFmtId="0" fontId="35" fillId="0" borderId="0" xfId="0" applyFont="1" applyAlignment="1">
      <alignment horizontal="justify" vertical="center"/>
    </xf>
    <xf numFmtId="0" fontId="65" fillId="0" borderId="0" xfId="0" applyFont="1" applyAlignment="1">
      <alignment horizontal="justify" vertical="center"/>
    </xf>
    <xf numFmtId="0" fontId="66" fillId="0" borderId="0" xfId="0" applyFont="1" applyAlignment="1">
      <alignment horizontal="justify" vertical="center"/>
    </xf>
    <xf numFmtId="0" fontId="67" fillId="0" borderId="0" xfId="0" applyFont="1" applyAlignment="1">
      <alignment horizontal="justify" vertical="center"/>
    </xf>
    <xf numFmtId="0" fontId="21" fillId="0" borderId="33" xfId="0" applyFont="1" applyBorder="1" applyAlignment="1">
      <alignment horizontal="center" vertical="center"/>
    </xf>
    <xf numFmtId="0" fontId="15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3" fontId="15" fillId="0" borderId="33" xfId="0" applyNumberFormat="1" applyFont="1" applyBorder="1" applyAlignment="1">
      <alignment horizontal="right" vertical="center"/>
    </xf>
    <xf numFmtId="0" fontId="11" fillId="0" borderId="47" xfId="0" applyFont="1" applyBorder="1" applyAlignment="1">
      <alignment vertical="center"/>
    </xf>
    <xf numFmtId="0" fontId="45" fillId="0" borderId="0" xfId="0" applyFont="1" applyAlignment="1">
      <alignment vertical="center" wrapText="1"/>
    </xf>
    <xf numFmtId="0" fontId="68" fillId="0" borderId="0" xfId="0" applyFont="1" applyAlignment="1">
      <alignment horizontal="justify" vertical="center"/>
    </xf>
    <xf numFmtId="0" fontId="69" fillId="0" borderId="0" xfId="0" applyFont="1" applyAlignment="1">
      <alignment horizontal="justify" vertical="center"/>
    </xf>
    <xf numFmtId="0" fontId="70" fillId="0" borderId="0" xfId="0" applyFont="1" applyAlignment="1">
      <alignment horizontal="justify" vertical="center"/>
    </xf>
    <xf numFmtId="3" fontId="4" fillId="8" borderId="45" xfId="0" applyNumberFormat="1" applyFont="1" applyFill="1" applyBorder="1" applyAlignment="1">
      <alignment horizontal="right" vertical="center"/>
    </xf>
    <xf numFmtId="3" fontId="4" fillId="0" borderId="48" xfId="0" applyNumberFormat="1" applyFont="1" applyBorder="1" applyAlignment="1">
      <alignment horizontal="right" vertical="center"/>
    </xf>
    <xf numFmtId="0" fontId="11" fillId="8" borderId="69" xfId="0" applyFont="1" applyFill="1" applyBorder="1" applyAlignment="1">
      <alignment horizontal="center" vertical="center"/>
    </xf>
    <xf numFmtId="0" fontId="4" fillId="9" borderId="48" xfId="0" applyFont="1" applyFill="1" applyBorder="1" applyAlignment="1">
      <alignment horizontal="right" vertical="center"/>
    </xf>
    <xf numFmtId="3" fontId="4" fillId="9" borderId="48" xfId="0" applyNumberFormat="1" applyFont="1" applyFill="1" applyBorder="1" applyAlignment="1">
      <alignment horizontal="right" vertical="center"/>
    </xf>
    <xf numFmtId="0" fontId="4" fillId="9" borderId="51" xfId="0" applyFont="1" applyFill="1" applyBorder="1" applyAlignment="1">
      <alignment horizontal="right" vertical="center"/>
    </xf>
    <xf numFmtId="3" fontId="4" fillId="9" borderId="51" xfId="0" applyNumberFormat="1" applyFont="1" applyFill="1" applyBorder="1" applyAlignment="1">
      <alignment horizontal="right" vertical="center"/>
    </xf>
    <xf numFmtId="0" fontId="21" fillId="0" borderId="0" xfId="9" applyFont="1" applyBorder="1" applyAlignment="1">
      <alignment horizontal="right"/>
    </xf>
    <xf numFmtId="0" fontId="3" fillId="0" borderId="0" xfId="9" applyBorder="1"/>
    <xf numFmtId="0" fontId="5" fillId="0" borderId="0" xfId="9" applyFont="1" applyBorder="1"/>
    <xf numFmtId="0" fontId="5" fillId="0" borderId="0" xfId="9" applyFont="1" applyBorder="1" applyAlignment="1">
      <alignment horizontal="center"/>
    </xf>
    <xf numFmtId="3" fontId="4" fillId="0" borderId="18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164" fontId="4" fillId="0" borderId="18" xfId="4" applyNumberFormat="1" applyFont="1" applyFill="1" applyBorder="1"/>
    <xf numFmtId="164" fontId="33" fillId="0" borderId="18" xfId="4" applyNumberFormat="1" applyFont="1" applyFill="1" applyBorder="1"/>
    <xf numFmtId="164" fontId="33" fillId="0" borderId="18" xfId="4" applyNumberFormat="1" applyFont="1" applyFill="1" applyBorder="1"/>
    <xf numFmtId="0" fontId="33" fillId="0" borderId="0" xfId="9" applyFont="1" applyBorder="1" applyAlignment="1">
      <alignment horizontal="left"/>
    </xf>
    <xf numFmtId="0" fontId="77" fillId="12" borderId="0" xfId="7" applyFont="1" applyBorder="1" applyAlignment="1">
      <alignment horizontal="center"/>
    </xf>
    <xf numFmtId="164" fontId="15" fillId="0" borderId="79" xfId="3" applyNumberFormat="1" applyFont="1" applyBorder="1" applyAlignment="1">
      <alignment horizontal="center"/>
    </xf>
    <xf numFmtId="0" fontId="75" fillId="0" borderId="0" xfId="9" applyFont="1" applyBorder="1"/>
    <xf numFmtId="164" fontId="74" fillId="0" borderId="0" xfId="4" applyNumberFormat="1" applyFont="1" applyBorder="1"/>
    <xf numFmtId="0" fontId="74" fillId="0" borderId="0" xfId="9" applyFont="1" applyBorder="1" applyAlignment="1">
      <alignment horizontal="left"/>
    </xf>
    <xf numFmtId="164" fontId="32" fillId="0" borderId="25" xfId="4" applyNumberFormat="1" applyFont="1" applyBorder="1" applyAlignment="1">
      <alignment horizontal="center"/>
    </xf>
    <xf numFmtId="164" fontId="33" fillId="0" borderId="18" xfId="4" applyNumberFormat="1" applyFont="1" applyFill="1" applyBorder="1"/>
    <xf numFmtId="0" fontId="33" fillId="0" borderId="0" xfId="9" applyFont="1" applyBorder="1"/>
    <xf numFmtId="0" fontId="3" fillId="0" borderId="0" xfId="9" applyBorder="1"/>
    <xf numFmtId="164" fontId="32" fillId="0" borderId="25" xfId="4" applyNumberFormat="1" applyFont="1" applyBorder="1" applyAlignment="1">
      <alignment horizontal="left"/>
    </xf>
    <xf numFmtId="0" fontId="3" fillId="0" borderId="0" xfId="9"/>
    <xf numFmtId="0" fontId="33" fillId="0" borderId="0" xfId="9" applyFont="1"/>
    <xf numFmtId="0" fontId="33" fillId="0" borderId="0" xfId="9" applyFont="1" applyFill="1"/>
    <xf numFmtId="0" fontId="8" fillId="16" borderId="33" xfId="9" applyFont="1" applyFill="1" applyBorder="1" applyAlignment="1">
      <alignment horizontal="center" vertical="center" wrapText="1"/>
    </xf>
    <xf numFmtId="0" fontId="33" fillId="16" borderId="20" xfId="9" applyFont="1" applyFill="1" applyBorder="1" applyAlignment="1">
      <alignment horizontal="center" vertical="center"/>
    </xf>
    <xf numFmtId="165" fontId="33" fillId="16" borderId="20" xfId="9" applyNumberFormat="1" applyFont="1" applyFill="1" applyBorder="1" applyAlignment="1">
      <alignment horizontal="center" vertical="center"/>
    </xf>
    <xf numFmtId="0" fontId="8" fillId="16" borderId="20" xfId="9" applyNumberFormat="1" applyFont="1" applyFill="1" applyBorder="1" applyAlignment="1" applyProtection="1">
      <alignment horizontal="center"/>
    </xf>
    <xf numFmtId="49" fontId="33" fillId="16" borderId="18" xfId="9" applyNumberFormat="1" applyFont="1" applyFill="1" applyBorder="1" applyAlignment="1">
      <alignment vertical="center"/>
    </xf>
    <xf numFmtId="0" fontId="33" fillId="16" borderId="18" xfId="9" applyFont="1" applyFill="1" applyBorder="1" applyAlignment="1">
      <alignment vertical="center"/>
    </xf>
    <xf numFmtId="0" fontId="33" fillId="0" borderId="18" xfId="9" applyFont="1" applyBorder="1" applyAlignment="1"/>
    <xf numFmtId="0" fontId="33" fillId="16" borderId="18" xfId="9" applyFont="1" applyFill="1" applyBorder="1" applyAlignment="1"/>
    <xf numFmtId="49" fontId="8" fillId="16" borderId="18" xfId="9" applyNumberFormat="1" applyFont="1" applyFill="1" applyBorder="1" applyAlignment="1"/>
    <xf numFmtId="0" fontId="3" fillId="16" borderId="18" xfId="9" applyFill="1" applyBorder="1" applyAlignment="1"/>
    <xf numFmtId="49" fontId="11" fillId="16" borderId="18" xfId="9" applyNumberFormat="1" applyFont="1" applyFill="1" applyBorder="1" applyAlignment="1"/>
    <xf numFmtId="165" fontId="73" fillId="16" borderId="18" xfId="9" applyNumberFormat="1" applyFont="1" applyFill="1" applyBorder="1" applyAlignment="1"/>
    <xf numFmtId="0" fontId="8" fillId="16" borderId="18" xfId="9" applyFont="1" applyFill="1" applyBorder="1" applyAlignment="1">
      <alignment horizontal="center" vertical="center" wrapText="1"/>
    </xf>
    <xf numFmtId="0" fontId="33" fillId="16" borderId="18" xfId="9" applyFont="1" applyFill="1" applyBorder="1" applyAlignment="1">
      <alignment horizontal="center"/>
    </xf>
    <xf numFmtId="165" fontId="33" fillId="16" borderId="18" xfId="9" applyNumberFormat="1" applyFont="1" applyFill="1" applyBorder="1" applyAlignment="1">
      <alignment horizontal="center" vertical="center"/>
    </xf>
    <xf numFmtId="0" fontId="8" fillId="16" borderId="18" xfId="9" applyNumberFormat="1" applyFont="1" applyFill="1" applyBorder="1" applyAlignment="1" applyProtection="1">
      <alignment horizontal="center"/>
    </xf>
    <xf numFmtId="164" fontId="34" fillId="0" borderId="18" xfId="4" applyNumberFormat="1" applyFont="1" applyFill="1" applyBorder="1"/>
    <xf numFmtId="3" fontId="4" fillId="0" borderId="18" xfId="0" applyNumberFormat="1" applyFont="1" applyBorder="1" applyAlignment="1">
      <alignment vertical="center"/>
    </xf>
    <xf numFmtId="3" fontId="4" fillId="3" borderId="18" xfId="0" applyNumberFormat="1" applyFont="1" applyFill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3" fontId="11" fillId="3" borderId="18" xfId="0" applyNumberFormat="1" applyFont="1" applyFill="1" applyBorder="1" applyAlignment="1">
      <alignment vertical="center"/>
    </xf>
    <xf numFmtId="164" fontId="34" fillId="2" borderId="18" xfId="4" applyNumberFormat="1" applyFont="1" applyFill="1" applyBorder="1"/>
    <xf numFmtId="37" fontId="34" fillId="0" borderId="28" xfId="4" applyNumberFormat="1" applyFont="1" applyBorder="1" applyAlignment="1">
      <alignment horizontal="right"/>
    </xf>
    <xf numFmtId="0" fontId="82" fillId="0" borderId="18" xfId="20" applyNumberFormat="1" applyFill="1" applyBorder="1" applyAlignment="1" applyProtection="1"/>
    <xf numFmtId="167" fontId="83" fillId="0" borderId="18" xfId="20" applyNumberFormat="1" applyFont="1" applyFill="1" applyBorder="1" applyAlignment="1" applyProtection="1">
      <alignment horizontal="center"/>
    </xf>
    <xf numFmtId="167" fontId="82" fillId="0" borderId="18" xfId="20" applyNumberFormat="1" applyFont="1" applyFill="1" applyBorder="1" applyAlignment="1" applyProtection="1"/>
    <xf numFmtId="3" fontId="82" fillId="0" borderId="18" xfId="20" applyNumberFormat="1" applyFill="1" applyBorder="1" applyAlignment="1" applyProtection="1"/>
    <xf numFmtId="167" fontId="84" fillId="0" borderId="18" xfId="20" applyNumberFormat="1" applyFont="1" applyFill="1" applyBorder="1" applyAlignment="1" applyProtection="1"/>
    <xf numFmtId="0" fontId="82" fillId="0" borderId="15" xfId="20" applyNumberFormat="1" applyFill="1" applyBorder="1" applyAlignment="1" applyProtection="1"/>
    <xf numFmtId="167" fontId="82" fillId="0" borderId="15" xfId="20" applyNumberFormat="1" applyFont="1" applyFill="1" applyBorder="1" applyAlignment="1" applyProtection="1"/>
    <xf numFmtId="167" fontId="82" fillId="6" borderId="15" xfId="20" applyNumberFormat="1" applyFont="1" applyFill="1" applyBorder="1" applyAlignment="1" applyProtection="1"/>
    <xf numFmtId="167" fontId="83" fillId="6" borderId="15" xfId="20" applyNumberFormat="1" applyFont="1" applyFill="1" applyBorder="1" applyAlignment="1" applyProtection="1">
      <alignment horizontal="center"/>
    </xf>
    <xf numFmtId="0" fontId="43" fillId="0" borderId="0" xfId="0" applyFont="1"/>
    <xf numFmtId="0" fontId="85" fillId="0" borderId="0" xfId="0" applyFont="1"/>
    <xf numFmtId="167" fontId="86" fillId="6" borderId="15" xfId="10" applyNumberFormat="1" applyFont="1" applyFill="1" applyBorder="1"/>
    <xf numFmtId="167" fontId="86" fillId="0" borderId="18" xfId="10" applyNumberFormat="1" applyFont="1" applyBorder="1"/>
    <xf numFmtId="3" fontId="82" fillId="0" borderId="15" xfId="20" applyNumberFormat="1" applyFill="1" applyBorder="1" applyAlignment="1" applyProtection="1"/>
    <xf numFmtId="3" fontId="84" fillId="17" borderId="15" xfId="20" applyNumberFormat="1" applyFont="1" applyFill="1" applyBorder="1" applyAlignment="1" applyProtection="1"/>
    <xf numFmtId="3" fontId="84" fillId="17" borderId="18" xfId="20" applyNumberFormat="1" applyFont="1" applyFill="1" applyBorder="1" applyAlignment="1" applyProtection="1"/>
    <xf numFmtId="0" fontId="20" fillId="0" borderId="0" xfId="0" applyFont="1" applyBorder="1" applyAlignment="1">
      <alignment horizontal="center" vertical="center"/>
    </xf>
    <xf numFmtId="0" fontId="74" fillId="14" borderId="0" xfId="9" applyFont="1" applyFill="1" applyBorder="1" applyAlignment="1">
      <alignment horizontal="center" vertical="center" wrapText="1"/>
    </xf>
    <xf numFmtId="0" fontId="3" fillId="0" borderId="0" xfId="9" applyBorder="1" applyAlignment="1">
      <alignment horizontal="left"/>
    </xf>
    <xf numFmtId="0" fontId="33" fillId="15" borderId="0" xfId="9" applyFont="1" applyFill="1" applyBorder="1"/>
    <xf numFmtId="0" fontId="74" fillId="13" borderId="0" xfId="5" applyFont="1" applyFill="1" applyBorder="1" applyAlignment="1">
      <alignment horizontal="left" vertical="center" wrapText="1"/>
    </xf>
    <xf numFmtId="0" fontId="33" fillId="0" borderId="0" xfId="9" applyFont="1" applyBorder="1" applyAlignment="1">
      <alignment horizontal="left" indent="2"/>
    </xf>
    <xf numFmtId="0" fontId="33" fillId="0" borderId="0" xfId="9" applyFont="1" applyBorder="1" applyAlignment="1"/>
    <xf numFmtId="0" fontId="75" fillId="0" borderId="0" xfId="9" applyFont="1" applyBorder="1" applyAlignment="1">
      <alignment horizontal="right"/>
    </xf>
    <xf numFmtId="166" fontId="0" fillId="0" borderId="18" xfId="0" applyNumberFormat="1" applyBorder="1"/>
    <xf numFmtId="166" fontId="32" fillId="0" borderId="18" xfId="0" applyNumberFormat="1" applyFont="1" applyBorder="1"/>
    <xf numFmtId="0" fontId="4" fillId="0" borderId="15" xfId="0" applyFont="1" applyBorder="1" applyAlignment="1">
      <alignment horizontal="left" vertical="center"/>
    </xf>
    <xf numFmtId="166" fontId="32" fillId="17" borderId="18" xfId="0" applyNumberFormat="1" applyFont="1" applyFill="1" applyBorder="1"/>
    <xf numFmtId="3" fontId="4" fillId="17" borderId="19" xfId="0" applyNumberFormat="1" applyFont="1" applyFill="1" applyBorder="1" applyAlignment="1">
      <alignment horizontal="right" vertical="center"/>
    </xf>
    <xf numFmtId="0" fontId="44" fillId="15" borderId="0" xfId="9" applyFont="1" applyFill="1" applyBorder="1" applyAlignment="1">
      <alignment vertical="center" wrapText="1"/>
    </xf>
    <xf numFmtId="37" fontId="33" fillId="0" borderId="0" xfId="4" applyNumberFormat="1" applyFont="1" applyBorder="1"/>
    <xf numFmtId="0" fontId="33" fillId="0" borderId="0" xfId="9" quotePrefix="1" applyFont="1" applyBorder="1" applyAlignment="1">
      <alignment horizontal="left"/>
    </xf>
    <xf numFmtId="0" fontId="75" fillId="0" borderId="0" xfId="9" applyFont="1" applyBorder="1" applyAlignment="1">
      <alignment horizontal="left"/>
    </xf>
    <xf numFmtId="37" fontId="73" fillId="0" borderId="0" xfId="8" applyNumberFormat="1" applyBorder="1"/>
    <xf numFmtId="37" fontId="74" fillId="0" borderId="0" xfId="4" applyNumberFormat="1" applyFont="1" applyBorder="1"/>
    <xf numFmtId="0" fontId="76" fillId="11" borderId="0" xfId="6" applyFont="1" applyBorder="1" applyAlignment="1">
      <alignment horizontal="left"/>
    </xf>
    <xf numFmtId="3" fontId="82" fillId="0" borderId="0" xfId="20" applyNumberFormat="1" applyFill="1" applyBorder="1" applyAlignment="1" applyProtection="1"/>
    <xf numFmtId="166" fontId="11" fillId="0" borderId="18" xfId="0" applyNumberFormat="1" applyFont="1" applyBorder="1"/>
    <xf numFmtId="164" fontId="11" fillId="0" borderId="18" xfId="4" applyNumberFormat="1" applyFont="1" applyFill="1" applyBorder="1"/>
    <xf numFmtId="0" fontId="11" fillId="0" borderId="0" xfId="9" applyFont="1" applyBorder="1" applyAlignment="1"/>
    <xf numFmtId="0" fontId="5" fillId="0" borderId="42" xfId="9" applyFont="1" applyBorder="1"/>
    <xf numFmtId="0" fontId="0" fillId="0" borderId="40" xfId="0" applyBorder="1"/>
    <xf numFmtId="0" fontId="26" fillId="0" borderId="41" xfId="0" applyFont="1" applyBorder="1"/>
    <xf numFmtId="0" fontId="87" fillId="0" borderId="42" xfId="0" applyFont="1" applyBorder="1"/>
    <xf numFmtId="0" fontId="11" fillId="0" borderId="42" xfId="0" applyFont="1" applyBorder="1"/>
    <xf numFmtId="0" fontId="1" fillId="0" borderId="42" xfId="9" applyFont="1" applyBorder="1"/>
    <xf numFmtId="0" fontId="21" fillId="0" borderId="42" xfId="9" applyFont="1" applyBorder="1" applyAlignment="1">
      <alignment horizontal="left"/>
    </xf>
    <xf numFmtId="0" fontId="7" fillId="0" borderId="33" xfId="0" applyFont="1" applyBorder="1" applyAlignment="1">
      <alignment vertical="center"/>
    </xf>
    <xf numFmtId="3" fontId="4" fillId="0" borderId="33" xfId="0" applyNumberFormat="1" applyFont="1" applyBorder="1" applyAlignment="1">
      <alignment vertical="center"/>
    </xf>
    <xf numFmtId="0" fontId="3" fillId="0" borderId="5" xfId="9" applyBorder="1" applyAlignment="1">
      <alignment horizontal="center"/>
    </xf>
    <xf numFmtId="0" fontId="26" fillId="0" borderId="42" xfId="11" applyFont="1" applyBorder="1"/>
    <xf numFmtId="0" fontId="26" fillId="0" borderId="42" xfId="11" applyFont="1" applyBorder="1" applyAlignment="1">
      <alignment horizontal="right"/>
    </xf>
    <xf numFmtId="0" fontId="26" fillId="0" borderId="42" xfId="11" applyFont="1" applyBorder="1" applyAlignment="1">
      <alignment horizontal="center"/>
    </xf>
    <xf numFmtId="0" fontId="7" fillId="0" borderId="42" xfId="0" applyFont="1" applyBorder="1"/>
    <xf numFmtId="0" fontId="27" fillId="0" borderId="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46" fontId="26" fillId="0" borderId="0" xfId="0" applyNumberFormat="1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21" fontId="26" fillId="0" borderId="0" xfId="0" applyNumberFormat="1" applyFont="1" applyBorder="1" applyAlignment="1">
      <alignment horizontal="center"/>
    </xf>
    <xf numFmtId="0" fontId="15" fillId="3" borderId="17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5" fillId="3" borderId="6" xfId="0" applyFont="1" applyFill="1" applyBorder="1" applyAlignment="1">
      <alignment horizontal="center"/>
    </xf>
    <xf numFmtId="0" fontId="25" fillId="3" borderId="7" xfId="0" applyFont="1" applyFill="1" applyBorder="1" applyAlignment="1">
      <alignment horizontal="center"/>
    </xf>
    <xf numFmtId="0" fontId="25" fillId="3" borderId="8" xfId="0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right" vertical="center"/>
    </xf>
    <xf numFmtId="3" fontId="7" fillId="0" borderId="20" xfId="0" applyNumberFormat="1" applyFont="1" applyBorder="1" applyAlignment="1">
      <alignment horizontal="right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3" fontId="15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49" fontId="78" fillId="4" borderId="0" xfId="9" applyNumberFormat="1" applyFont="1" applyFill="1" applyBorder="1" applyAlignment="1">
      <alignment horizontal="left"/>
    </xf>
    <xf numFmtId="49" fontId="36" fillId="4" borderId="0" xfId="2" applyNumberFormat="1" applyFont="1" applyFill="1" applyBorder="1" applyAlignment="1">
      <alignment horizontal="left"/>
    </xf>
    <xf numFmtId="0" fontId="36" fillId="4" borderId="0" xfId="2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11" fillId="0" borderId="58" xfId="0" applyFont="1" applyBorder="1" applyAlignment="1">
      <alignment vertical="center"/>
    </xf>
    <xf numFmtId="0" fontId="11" fillId="0" borderId="55" xfId="0" applyFont="1" applyBorder="1" applyAlignment="1">
      <alignment vertical="center"/>
    </xf>
    <xf numFmtId="0" fontId="11" fillId="0" borderId="76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45" fillId="0" borderId="66" xfId="0" applyFont="1" applyBorder="1" applyAlignment="1">
      <alignment vertical="center" wrapText="1"/>
    </xf>
    <xf numFmtId="0" fontId="45" fillId="0" borderId="0" xfId="0" applyFont="1" applyAlignment="1">
      <alignment vertical="center" wrapText="1"/>
    </xf>
    <xf numFmtId="0" fontId="8" fillId="9" borderId="61" xfId="0" applyFont="1" applyFill="1" applyBorder="1" applyAlignment="1">
      <alignment horizontal="justify" vertical="center" wrapText="1"/>
    </xf>
    <xf numFmtId="0" fontId="8" fillId="9" borderId="73" xfId="0" applyFont="1" applyFill="1" applyBorder="1" applyAlignment="1">
      <alignment horizontal="justify" vertical="center" wrapText="1"/>
    </xf>
    <xf numFmtId="0" fontId="63" fillId="9" borderId="52" xfId="0" applyFont="1" applyFill="1" applyBorder="1" applyAlignment="1">
      <alignment horizontal="justify" vertical="center" wrapText="1"/>
    </xf>
    <xf numFmtId="0" fontId="63" fillId="9" borderId="46" xfId="0" applyFont="1" applyFill="1" applyBorder="1" applyAlignment="1">
      <alignment horizontal="justify" vertical="center" wrapText="1"/>
    </xf>
    <xf numFmtId="0" fontId="63" fillId="9" borderId="47" xfId="0" applyFont="1" applyFill="1" applyBorder="1" applyAlignment="1">
      <alignment horizontal="justify" vertical="center" wrapText="1"/>
    </xf>
    <xf numFmtId="0" fontId="63" fillId="9" borderId="74" xfId="0" applyFont="1" applyFill="1" applyBorder="1" applyAlignment="1">
      <alignment horizontal="justify" vertical="center" wrapText="1"/>
    </xf>
    <xf numFmtId="0" fontId="45" fillId="0" borderId="75" xfId="0" applyFont="1" applyBorder="1" applyAlignment="1">
      <alignment vertical="center" wrapText="1"/>
    </xf>
    <xf numFmtId="0" fontId="4" fillId="0" borderId="64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3" fontId="4" fillId="0" borderId="61" xfId="0" applyNumberFormat="1" applyFont="1" applyBorder="1" applyAlignment="1">
      <alignment horizontal="right" vertical="center"/>
    </xf>
    <xf numFmtId="3" fontId="4" fillId="0" borderId="71" xfId="0" applyNumberFormat="1" applyFont="1" applyBorder="1" applyAlignment="1">
      <alignment horizontal="right" vertical="center"/>
    </xf>
    <xf numFmtId="0" fontId="62" fillId="9" borderId="72" xfId="0" applyFont="1" applyFill="1" applyBorder="1" applyAlignment="1">
      <alignment horizontal="justify" vertical="center"/>
    </xf>
    <xf numFmtId="0" fontId="11" fillId="0" borderId="52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21" fillId="8" borderId="63" xfId="0" applyFont="1" applyFill="1" applyBorder="1" applyAlignment="1">
      <alignment horizontal="center" vertical="center" wrapText="1"/>
    </xf>
    <xf numFmtId="0" fontId="21" fillId="8" borderId="64" xfId="0" applyFont="1" applyFill="1" applyBorder="1" applyAlignment="1">
      <alignment horizontal="center" vertical="center" wrapText="1"/>
    </xf>
    <xf numFmtId="0" fontId="21" fillId="8" borderId="65" xfId="0" applyFont="1" applyFill="1" applyBorder="1" applyAlignment="1">
      <alignment horizontal="center" vertical="center" wrapText="1"/>
    </xf>
    <xf numFmtId="0" fontId="21" fillId="8" borderId="6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67" xfId="0" applyFont="1" applyFill="1" applyBorder="1" applyAlignment="1">
      <alignment horizontal="center" vertical="center" wrapText="1"/>
    </xf>
    <xf numFmtId="0" fontId="25" fillId="8" borderId="68" xfId="0" applyFont="1" applyFill="1" applyBorder="1" applyAlignment="1">
      <alignment horizontal="center" vertical="center"/>
    </xf>
    <xf numFmtId="0" fontId="25" fillId="8" borderId="50" xfId="0" applyFont="1" applyFill="1" applyBorder="1" applyAlignment="1">
      <alignment horizontal="center" vertical="center"/>
    </xf>
    <xf numFmtId="0" fontId="25" fillId="8" borderId="57" xfId="0" applyFont="1" applyFill="1" applyBorder="1" applyAlignment="1">
      <alignment horizontal="center" vertical="center"/>
    </xf>
    <xf numFmtId="0" fontId="11" fillId="8" borderId="46" xfId="0" applyFont="1" applyFill="1" applyBorder="1" applyAlignment="1">
      <alignment vertical="center"/>
    </xf>
    <xf numFmtId="0" fontId="11" fillId="8" borderId="47" xfId="0" applyFont="1" applyFill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11" fillId="0" borderId="58" xfId="0" applyFont="1" applyBorder="1" applyAlignment="1">
      <alignment horizontal="justify" vertical="center"/>
    </xf>
    <xf numFmtId="0" fontId="11" fillId="0" borderId="55" xfId="0" applyFont="1" applyBorder="1" applyAlignment="1">
      <alignment horizontal="justify" vertical="center"/>
    </xf>
    <xf numFmtId="0" fontId="11" fillId="0" borderId="54" xfId="0" applyFont="1" applyBorder="1" applyAlignment="1">
      <alignment horizontal="justify" vertical="center"/>
    </xf>
    <xf numFmtId="0" fontId="18" fillId="0" borderId="46" xfId="0" applyFont="1" applyBorder="1" applyAlignment="1">
      <alignment vertical="center"/>
    </xf>
    <xf numFmtId="0" fontId="18" fillId="0" borderId="48" xfId="0" applyFont="1" applyBorder="1" applyAlignment="1">
      <alignment vertical="center"/>
    </xf>
    <xf numFmtId="0" fontId="35" fillId="8" borderId="52" xfId="0" applyFont="1" applyFill="1" applyBorder="1" applyAlignment="1">
      <alignment horizontal="center" vertical="center"/>
    </xf>
    <xf numFmtId="0" fontId="35" fillId="8" borderId="46" xfId="0" applyFont="1" applyFill="1" applyBorder="1" applyAlignment="1">
      <alignment horizontal="center" vertical="center"/>
    </xf>
    <xf numFmtId="0" fontId="35" fillId="8" borderId="47" xfId="0" applyFont="1" applyFill="1" applyBorder="1" applyAlignment="1">
      <alignment horizontal="center" vertical="center"/>
    </xf>
    <xf numFmtId="0" fontId="79" fillId="4" borderId="0" xfId="9" applyFont="1" applyFill="1" applyAlignment="1">
      <alignment horizontal="left"/>
    </xf>
    <xf numFmtId="0" fontId="63" fillId="16" borderId="18" xfId="9" applyFont="1" applyFill="1" applyBorder="1" applyAlignment="1">
      <alignment horizontal="center" vertical="center" wrapText="1"/>
    </xf>
    <xf numFmtId="0" fontId="63" fillId="16" borderId="17" xfId="9" applyFont="1" applyFill="1" applyBorder="1" applyAlignment="1">
      <alignment horizontal="center" vertical="center" wrapText="1"/>
    </xf>
    <xf numFmtId="0" fontId="63" fillId="16" borderId="16" xfId="9" applyFont="1" applyFill="1" applyBorder="1" applyAlignment="1">
      <alignment horizontal="center" vertical="center" wrapText="1"/>
    </xf>
    <xf numFmtId="0" fontId="63" fillId="16" borderId="15" xfId="9" applyFont="1" applyFill="1" applyBorder="1" applyAlignment="1">
      <alignment horizontal="center" vertical="center" wrapText="1"/>
    </xf>
    <xf numFmtId="0" fontId="8" fillId="16" borderId="19" xfId="9" applyFont="1" applyFill="1" applyBorder="1" applyAlignment="1">
      <alignment horizontal="center" vertical="center" wrapText="1"/>
    </xf>
    <xf numFmtId="0" fontId="8" fillId="16" borderId="40" xfId="9" applyFont="1" applyFill="1" applyBorder="1" applyAlignment="1">
      <alignment horizontal="center" vertical="center" wrapText="1"/>
    </xf>
  </cellXfs>
  <cellStyles count="26">
    <cellStyle name="Check Cell" xfId="7" builtinId="23"/>
    <cellStyle name="Comma [0]" xfId="10" builtinId="6"/>
    <cellStyle name="Comma [0] 2" xfId="13"/>
    <cellStyle name="Comma 2" xfId="4"/>
    <cellStyle name="Comma 2 2" xfId="14"/>
    <cellStyle name="Comma 3" xfId="15"/>
    <cellStyle name="Comma 4" xfId="16"/>
    <cellStyle name="Comma 5" xfId="12"/>
    <cellStyle name="Comma 7" xfId="3"/>
    <cellStyle name="Good" xfId="6" builtinId="26"/>
    <cellStyle name="Heading 3" xfId="2" builtinId="18"/>
    <cellStyle name="Heading 4" xfId="5" builtinId="19"/>
    <cellStyle name="Normal" xfId="0" builtinId="0"/>
    <cellStyle name="Normal 2" xfId="1"/>
    <cellStyle name="Normal 2 2" xfId="18"/>
    <cellStyle name="Normal 2 3" xfId="17"/>
    <cellStyle name="Normal 3" xfId="9"/>
    <cellStyle name="Normal 3 2" xfId="19"/>
    <cellStyle name="Normal 4" xfId="20"/>
    <cellStyle name="Normal 5" xfId="21"/>
    <cellStyle name="Normal 6" xfId="22"/>
    <cellStyle name="Normal 7" xfId="11"/>
    <cellStyle name="Normale_BILANCIO FKT 1997" xfId="23"/>
    <cellStyle name="Percent 2" xfId="25"/>
    <cellStyle name="Percent 3" xfId="24"/>
    <cellStyle name="Total" xfId="8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BILANCE%20%20VITI=2015=SHEFQETI/1=H.B-=%20%20%20ANDI%20EURO=%202015=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 I BIL 2015"/>
      <sheetName val="AKTIVI 2015"/>
      <sheetName val="PASIVI 2015"/>
      <sheetName val="TE ARDHURAT 2015"/>
      <sheetName val="FLUKSI MED 2"/>
      <sheetName val="INVENTARI AKTIVEVE"/>
      <sheetName val="AMORTIZIMET 2010"/>
      <sheetName val="KAPITALI =2014="/>
      <sheetName val="KAPAKU I FUNDIT 2010"/>
      <sheetName val="Raport"/>
    </sheetNames>
    <sheetDataSet>
      <sheetData sheetId="0" refreshError="1"/>
      <sheetData sheetId="1" refreshError="1"/>
      <sheetData sheetId="2"/>
      <sheetData sheetId="3">
        <row r="35">
          <cell r="F35">
            <v>5.1369404300317237E-2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6"/>
  <sheetViews>
    <sheetView topLeftCell="A35" workbookViewId="0">
      <selection activeCell="H11" sqref="H11:I12"/>
    </sheetView>
  </sheetViews>
  <sheetFormatPr defaultColWidth="9.140625" defaultRowHeight="12.75" x14ac:dyDescent="0.2"/>
  <cols>
    <col min="1" max="1" width="4" style="16" customWidth="1"/>
    <col min="2" max="3" width="9.140625" style="16"/>
    <col min="4" max="4" width="9.28515625" style="16" customWidth="1"/>
    <col min="5" max="5" width="11.42578125" style="16" customWidth="1"/>
    <col min="6" max="6" width="12.85546875" style="16" customWidth="1"/>
    <col min="7" max="7" width="5.42578125" style="16" customWidth="1"/>
    <col min="8" max="9" width="9.140625" style="16"/>
    <col min="10" max="10" width="3.140625" style="16" customWidth="1"/>
    <col min="11" max="11" width="9.140625" style="16"/>
    <col min="12" max="12" width="1.85546875" style="16" customWidth="1"/>
    <col min="13" max="16384" width="9.140625" style="16"/>
  </cols>
  <sheetData>
    <row r="1" spans="2:11" ht="6.75" customHeight="1" thickBot="1" x14ac:dyDescent="0.25">
      <c r="B1" s="416"/>
      <c r="C1" s="416"/>
      <c r="D1" s="416"/>
      <c r="E1" s="416"/>
      <c r="F1" s="416"/>
      <c r="G1" s="416"/>
      <c r="H1" s="416"/>
      <c r="I1" s="416"/>
      <c r="J1" s="416"/>
      <c r="K1" s="416"/>
    </row>
    <row r="2" spans="2:11" ht="13.5" thickTop="1" x14ac:dyDescent="0.2">
      <c r="B2" s="13"/>
      <c r="C2" s="14"/>
      <c r="D2" s="14"/>
      <c r="E2" s="14"/>
      <c r="F2" s="14"/>
      <c r="G2" s="14"/>
      <c r="H2" s="14"/>
      <c r="I2" s="14"/>
      <c r="J2" s="14"/>
      <c r="K2" s="15"/>
    </row>
    <row r="3" spans="2:11" s="114" customFormat="1" ht="19.5" customHeight="1" thickBot="1" x14ac:dyDescent="0.3">
      <c r="B3" s="110"/>
      <c r="C3" s="111" t="s">
        <v>26</v>
      </c>
      <c r="D3" s="111"/>
      <c r="E3" s="111"/>
      <c r="F3" s="413" t="s">
        <v>266</v>
      </c>
      <c r="G3" s="414"/>
      <c r="H3" s="415"/>
      <c r="I3" s="318"/>
      <c r="J3" s="317"/>
      <c r="K3" s="412"/>
    </row>
    <row r="4" spans="2:11" s="114" customFormat="1" ht="21.75" customHeight="1" thickTop="1" thickBot="1" x14ac:dyDescent="0.25">
      <c r="B4" s="110"/>
      <c r="C4" s="372" t="s">
        <v>267</v>
      </c>
      <c r="D4" s="372"/>
      <c r="E4" s="111"/>
      <c r="F4" s="404"/>
      <c r="G4" s="405"/>
      <c r="H4" s="5"/>
      <c r="I4" s="111"/>
      <c r="J4"/>
      <c r="K4" s="113"/>
    </row>
    <row r="5" spans="2:11" s="114" customFormat="1" ht="18.75" customHeight="1" thickTop="1" thickBot="1" x14ac:dyDescent="0.3">
      <c r="B5" s="110"/>
      <c r="C5" s="111" t="s">
        <v>5</v>
      </c>
      <c r="D5" s="111"/>
      <c r="E5" s="111"/>
      <c r="F5" s="318"/>
      <c r="G5" s="409" t="s">
        <v>262</v>
      </c>
      <c r="H5" s="403"/>
      <c r="I5" s="318"/>
      <c r="J5" s="111"/>
      <c r="K5" s="113"/>
    </row>
    <row r="6" spans="2:11" s="114" customFormat="1" ht="14.1" customHeight="1" thickTop="1" x14ac:dyDescent="0.25">
      <c r="B6" s="110"/>
      <c r="C6" s="111"/>
      <c r="D6" s="111"/>
      <c r="E6" s="111"/>
      <c r="F6" s="335"/>
      <c r="G6" s="402"/>
      <c r="H6" s="335"/>
      <c r="I6" s="318"/>
      <c r="J6" s="111"/>
      <c r="K6" s="113"/>
    </row>
    <row r="7" spans="2:11" s="114" customFormat="1" ht="14.1" customHeight="1" thickBot="1" x14ac:dyDescent="0.3">
      <c r="B7" s="110"/>
      <c r="C7" s="111" t="s">
        <v>0</v>
      </c>
      <c r="D7" s="111"/>
      <c r="E7" s="111"/>
      <c r="F7" s="408" t="s">
        <v>272</v>
      </c>
      <c r="G7" s="318"/>
      <c r="H7" s="320"/>
      <c r="I7" s="320"/>
      <c r="J7" s="111"/>
      <c r="K7" s="113"/>
    </row>
    <row r="8" spans="2:11" s="114" customFormat="1" ht="14.1" customHeight="1" thickTop="1" x14ac:dyDescent="0.25">
      <c r="B8" s="110"/>
      <c r="C8" s="111" t="s">
        <v>1</v>
      </c>
      <c r="D8" s="111"/>
      <c r="E8" s="111"/>
      <c r="F8" s="318"/>
      <c r="G8" s="318"/>
      <c r="H8" s="318"/>
      <c r="I8" s="318"/>
      <c r="J8" s="111"/>
      <c r="K8" s="113"/>
    </row>
    <row r="9" spans="2:11" s="114" customFormat="1" ht="14.1" customHeight="1" x14ac:dyDescent="0.25">
      <c r="B9" s="110"/>
      <c r="C9" s="111"/>
      <c r="D9" s="111"/>
      <c r="E9" s="111"/>
      <c r="F9" s="318"/>
      <c r="G9" s="318"/>
      <c r="H9" s="318"/>
      <c r="I9" s="318"/>
      <c r="J9" s="111"/>
      <c r="K9" s="113"/>
    </row>
    <row r="10" spans="2:11" s="114" customFormat="1" ht="14.1" customHeight="1" thickBot="1" x14ac:dyDescent="0.35">
      <c r="B10" s="110"/>
      <c r="C10" s="111" t="s">
        <v>11</v>
      </c>
      <c r="D10" s="111"/>
      <c r="E10" s="111"/>
      <c r="F10" s="406" t="s">
        <v>268</v>
      </c>
      <c r="G10" s="407"/>
      <c r="H10" s="373"/>
      <c r="I10"/>
      <c r="J10" s="111"/>
      <c r="K10" s="113"/>
    </row>
    <row r="11" spans="2:11" s="114" customFormat="1" ht="14.1" customHeight="1" thickTop="1" x14ac:dyDescent="0.25">
      <c r="B11" s="110"/>
      <c r="C11" s="111"/>
      <c r="D11" s="111"/>
      <c r="E11" s="111"/>
      <c r="F11" s="319"/>
      <c r="G11" s="335"/>
      <c r="H11" s="335"/>
      <c r="I11" s="335"/>
      <c r="J11" s="111"/>
      <c r="K11" s="113"/>
    </row>
    <row r="12" spans="2:11" s="114" customFormat="1" ht="14.1" customHeight="1" x14ac:dyDescent="0.2">
      <c r="B12" s="110"/>
      <c r="C12" s="111"/>
      <c r="D12" s="111"/>
      <c r="E12" s="111"/>
      <c r="F12" s="14"/>
      <c r="G12" s="14"/>
      <c r="H12" s="14"/>
      <c r="I12" s="14"/>
      <c r="J12" s="111"/>
      <c r="K12" s="113"/>
    </row>
    <row r="13" spans="2:11" ht="15" x14ac:dyDescent="0.25">
      <c r="B13" s="13"/>
      <c r="C13" s="14"/>
      <c r="D13" s="14"/>
      <c r="E13" s="14"/>
      <c r="F13" s="318"/>
      <c r="G13" s="318"/>
      <c r="H13" s="318"/>
      <c r="I13" s="318"/>
      <c r="J13" s="14"/>
      <c r="K13" s="15"/>
    </row>
    <row r="14" spans="2:11" ht="15" x14ac:dyDescent="0.25">
      <c r="B14" s="13"/>
      <c r="C14" s="14"/>
      <c r="D14" s="14"/>
      <c r="E14" s="14"/>
      <c r="F14" s="318"/>
      <c r="G14" s="318"/>
      <c r="H14" s="318"/>
      <c r="I14" s="318"/>
      <c r="J14" s="14"/>
      <c r="K14" s="15"/>
    </row>
    <row r="15" spans="2:11" ht="15.75" x14ac:dyDescent="0.25">
      <c r="B15" s="13"/>
      <c r="C15" s="14"/>
      <c r="D15" s="14"/>
      <c r="E15" s="14"/>
      <c r="F15" s="319"/>
      <c r="G15" s="318"/>
      <c r="H15" s="318"/>
      <c r="I15" s="318"/>
      <c r="J15" s="14"/>
      <c r="K15" s="15"/>
    </row>
    <row r="16" spans="2:11" ht="15.75" x14ac:dyDescent="0.25">
      <c r="B16" s="13"/>
      <c r="C16" s="14"/>
      <c r="D16" s="14"/>
      <c r="E16" s="14"/>
      <c r="F16" s="319"/>
      <c r="G16" s="318"/>
      <c r="H16" s="318"/>
      <c r="I16" s="318"/>
      <c r="J16" s="14"/>
      <c r="K16" s="15"/>
    </row>
    <row r="17" spans="2:11" x14ac:dyDescent="0.2">
      <c r="B17" s="13"/>
      <c r="C17" s="14"/>
      <c r="D17" s="14"/>
      <c r="E17" s="14"/>
      <c r="F17" s="14"/>
      <c r="G17" s="14"/>
      <c r="H17" s="14"/>
      <c r="I17" s="14"/>
      <c r="J17" s="14"/>
      <c r="K17" s="15"/>
    </row>
    <row r="18" spans="2:11" x14ac:dyDescent="0.2">
      <c r="B18" s="13"/>
      <c r="C18" s="14"/>
      <c r="D18" s="14"/>
      <c r="E18" s="14"/>
      <c r="F18" s="14"/>
      <c r="G18" s="14"/>
      <c r="H18" s="14"/>
      <c r="I18" s="14"/>
      <c r="J18" s="14"/>
      <c r="K18" s="15"/>
    </row>
    <row r="19" spans="2:11" x14ac:dyDescent="0.2">
      <c r="B19" s="13"/>
      <c r="C19" s="14"/>
      <c r="D19" s="14"/>
      <c r="E19" s="14"/>
      <c r="F19" s="14"/>
      <c r="G19" s="14"/>
      <c r="H19" s="14"/>
      <c r="I19" s="14"/>
      <c r="J19" s="14"/>
      <c r="K19" s="15"/>
    </row>
    <row r="20" spans="2:11" x14ac:dyDescent="0.2">
      <c r="B20" s="13"/>
      <c r="C20" s="14"/>
      <c r="D20" s="14"/>
      <c r="E20" s="14"/>
      <c r="F20" s="14"/>
      <c r="G20" s="14"/>
      <c r="H20" s="14"/>
      <c r="I20" s="14"/>
      <c r="J20" s="14"/>
      <c r="K20" s="15"/>
    </row>
    <row r="21" spans="2:11" x14ac:dyDescent="0.2">
      <c r="B21" s="13"/>
      <c r="D21" s="14"/>
      <c r="E21" s="14"/>
      <c r="F21" s="14"/>
      <c r="G21" s="14"/>
      <c r="H21" s="14"/>
      <c r="I21" s="14"/>
      <c r="J21" s="14"/>
      <c r="K21" s="15"/>
    </row>
    <row r="22" spans="2:11" x14ac:dyDescent="0.2">
      <c r="B22" s="13"/>
      <c r="C22" s="14"/>
      <c r="D22" s="14"/>
      <c r="E22" s="14"/>
      <c r="F22" s="14"/>
      <c r="G22" s="14"/>
      <c r="H22" s="14"/>
      <c r="I22" s="14"/>
      <c r="J22" s="14"/>
      <c r="K22" s="15"/>
    </row>
    <row r="23" spans="2:11" x14ac:dyDescent="0.2">
      <c r="B23" s="13"/>
      <c r="C23" s="14"/>
      <c r="D23" s="14"/>
      <c r="E23" s="14"/>
      <c r="F23" s="14"/>
      <c r="G23" s="14"/>
      <c r="H23" s="14"/>
      <c r="I23" s="14"/>
      <c r="J23" s="14"/>
      <c r="K23" s="15"/>
    </row>
    <row r="24" spans="2:11" x14ac:dyDescent="0.2">
      <c r="B24" s="13"/>
      <c r="C24" s="14"/>
      <c r="D24" s="14"/>
      <c r="E24" s="14"/>
      <c r="F24" s="14"/>
      <c r="G24" s="14"/>
      <c r="H24" s="14"/>
      <c r="I24" s="14"/>
      <c r="J24" s="14"/>
      <c r="K24" s="15"/>
    </row>
    <row r="25" spans="2:11" ht="33.75" x14ac:dyDescent="0.5">
      <c r="B25" s="417" t="s">
        <v>6</v>
      </c>
      <c r="C25" s="418"/>
      <c r="D25" s="418"/>
      <c r="E25" s="418"/>
      <c r="F25" s="418"/>
      <c r="G25" s="418"/>
      <c r="H25" s="418"/>
      <c r="I25" s="418"/>
      <c r="J25" s="418"/>
      <c r="K25" s="419"/>
    </row>
    <row r="26" spans="2:11" x14ac:dyDescent="0.2">
      <c r="B26" s="13"/>
      <c r="C26" s="420" t="s">
        <v>211</v>
      </c>
      <c r="D26" s="420"/>
      <c r="E26" s="420"/>
      <c r="F26" s="420"/>
      <c r="G26" s="420"/>
      <c r="H26" s="420"/>
      <c r="I26" s="420"/>
      <c r="J26" s="420"/>
      <c r="K26" s="15"/>
    </row>
    <row r="27" spans="2:11" x14ac:dyDescent="0.2">
      <c r="B27" s="13"/>
      <c r="C27" s="420" t="s">
        <v>15</v>
      </c>
      <c r="D27" s="420"/>
      <c r="E27" s="420"/>
      <c r="F27" s="420"/>
      <c r="G27" s="420"/>
      <c r="H27" s="420"/>
      <c r="I27" s="420"/>
      <c r="J27" s="420"/>
      <c r="K27" s="15"/>
    </row>
    <row r="28" spans="2:11" x14ac:dyDescent="0.2">
      <c r="B28" s="13"/>
      <c r="C28" s="14"/>
      <c r="D28" s="14"/>
      <c r="E28" s="14"/>
      <c r="F28" s="14"/>
      <c r="G28" s="14"/>
      <c r="H28" s="14"/>
      <c r="I28" s="14"/>
      <c r="J28" s="14"/>
      <c r="K28" s="15"/>
    </row>
    <row r="29" spans="2:11" x14ac:dyDescent="0.2">
      <c r="B29" s="13"/>
      <c r="C29" s="14"/>
      <c r="D29" s="14"/>
      <c r="E29" s="14"/>
      <c r="F29" s="14"/>
      <c r="G29" s="14"/>
      <c r="H29" s="14"/>
      <c r="I29" s="14"/>
      <c r="J29" s="14"/>
      <c r="K29" s="15"/>
    </row>
    <row r="30" spans="2:11" ht="33.75" x14ac:dyDescent="0.5">
      <c r="B30" s="13"/>
      <c r="C30" s="14"/>
      <c r="D30" s="14"/>
      <c r="E30" s="14"/>
      <c r="F30" s="116" t="s">
        <v>234</v>
      </c>
      <c r="G30" s="14"/>
      <c r="H30" s="14"/>
      <c r="I30" s="14"/>
      <c r="J30" s="14"/>
      <c r="K30" s="15"/>
    </row>
    <row r="31" spans="2:11" x14ac:dyDescent="0.2">
      <c r="B31" s="13"/>
      <c r="C31" s="14"/>
      <c r="D31" s="14"/>
      <c r="E31" s="14"/>
      <c r="F31" s="14"/>
      <c r="G31" s="14"/>
      <c r="H31" s="14"/>
      <c r="I31" s="14"/>
      <c r="J31" s="14"/>
      <c r="K31" s="15"/>
    </row>
    <row r="32" spans="2:11" x14ac:dyDescent="0.2">
      <c r="B32" s="13"/>
      <c r="C32" s="14"/>
      <c r="D32" s="14"/>
      <c r="E32" s="14"/>
      <c r="F32" s="14"/>
      <c r="G32" s="14"/>
      <c r="H32" s="14"/>
      <c r="I32" s="14"/>
      <c r="J32" s="14"/>
      <c r="K32" s="15"/>
    </row>
    <row r="33" spans="2:11" x14ac:dyDescent="0.2">
      <c r="B33" s="13"/>
      <c r="C33" s="14"/>
      <c r="D33" s="14"/>
      <c r="E33" s="14"/>
      <c r="F33" s="14"/>
      <c r="G33" s="14"/>
      <c r="H33" s="14"/>
      <c r="I33" s="14"/>
      <c r="J33" s="14"/>
      <c r="K33" s="15"/>
    </row>
    <row r="34" spans="2:11" x14ac:dyDescent="0.2">
      <c r="B34" s="13"/>
      <c r="C34" s="14"/>
      <c r="D34" s="14"/>
      <c r="E34" s="14"/>
      <c r="F34" s="14"/>
      <c r="G34" s="14"/>
      <c r="H34" s="14"/>
      <c r="I34" s="14"/>
      <c r="J34" s="14"/>
      <c r="K34" s="15"/>
    </row>
    <row r="35" spans="2:11" x14ac:dyDescent="0.2">
      <c r="B35" s="13"/>
      <c r="C35" s="14"/>
      <c r="D35" s="14"/>
      <c r="E35" s="14"/>
      <c r="F35" s="14"/>
      <c r="G35" s="14"/>
      <c r="H35" s="14"/>
      <c r="I35" s="14"/>
      <c r="J35" s="14"/>
      <c r="K35" s="15"/>
    </row>
    <row r="36" spans="2:11" x14ac:dyDescent="0.2">
      <c r="B36" s="13"/>
      <c r="C36" s="14"/>
      <c r="D36" s="14"/>
      <c r="E36" s="14"/>
      <c r="F36" s="14"/>
      <c r="G36" s="14"/>
      <c r="H36" s="14"/>
      <c r="I36" s="14"/>
      <c r="J36" s="14"/>
      <c r="K36" s="15"/>
    </row>
    <row r="37" spans="2:11" x14ac:dyDescent="0.2">
      <c r="B37" s="13"/>
      <c r="C37" s="14"/>
      <c r="D37" s="14"/>
      <c r="E37" s="14"/>
      <c r="F37" s="14"/>
      <c r="G37" s="14"/>
      <c r="H37" s="14"/>
      <c r="I37" s="14"/>
      <c r="J37" s="14"/>
      <c r="K37" s="15"/>
    </row>
    <row r="38" spans="2:11" x14ac:dyDescent="0.2">
      <c r="B38" s="13"/>
      <c r="C38" s="14"/>
      <c r="D38" s="14"/>
      <c r="E38" s="14"/>
      <c r="F38" s="14"/>
      <c r="G38" s="14"/>
      <c r="H38" s="14"/>
      <c r="I38" s="14"/>
      <c r="J38" s="14"/>
      <c r="K38" s="15"/>
    </row>
    <row r="39" spans="2:11" x14ac:dyDescent="0.2">
      <c r="B39" s="13"/>
      <c r="C39" s="14"/>
      <c r="D39" s="14"/>
      <c r="E39" s="14"/>
      <c r="F39" s="14"/>
      <c r="G39" s="14"/>
      <c r="H39" s="14"/>
      <c r="I39" s="14"/>
      <c r="J39" s="14"/>
      <c r="K39" s="15"/>
    </row>
    <row r="40" spans="2:11" x14ac:dyDescent="0.2">
      <c r="B40" s="13"/>
      <c r="C40" s="14"/>
      <c r="D40" s="14"/>
      <c r="E40" s="14"/>
      <c r="F40" s="14"/>
      <c r="G40" s="14"/>
      <c r="H40" s="14"/>
      <c r="I40" s="14"/>
      <c r="J40" s="14"/>
      <c r="K40" s="15"/>
    </row>
    <row r="41" spans="2:11" x14ac:dyDescent="0.2">
      <c r="B41" s="13"/>
      <c r="C41" s="14"/>
      <c r="D41" s="14"/>
      <c r="E41" s="14"/>
      <c r="F41" s="14"/>
      <c r="G41" s="14"/>
      <c r="H41" s="14"/>
      <c r="I41" s="14"/>
      <c r="J41" s="14"/>
      <c r="K41" s="15"/>
    </row>
    <row r="42" spans="2:11" x14ac:dyDescent="0.2">
      <c r="B42" s="13"/>
      <c r="C42" s="14"/>
      <c r="D42" s="14"/>
      <c r="E42" s="14"/>
      <c r="F42" s="14"/>
      <c r="G42" s="14"/>
      <c r="H42" s="14"/>
      <c r="I42" s="14"/>
      <c r="J42" s="14"/>
      <c r="K42" s="15"/>
    </row>
    <row r="43" spans="2:11" ht="9" customHeight="1" x14ac:dyDescent="0.2">
      <c r="B43" s="13"/>
      <c r="C43" s="14"/>
      <c r="D43" s="14"/>
      <c r="E43" s="14"/>
      <c r="F43" s="14"/>
      <c r="G43" s="14"/>
      <c r="H43" s="14"/>
      <c r="I43" s="14"/>
      <c r="J43" s="14"/>
      <c r="K43" s="15"/>
    </row>
    <row r="44" spans="2:11" x14ac:dyDescent="0.2">
      <c r="B44" s="13"/>
      <c r="C44" s="14"/>
      <c r="D44" s="14"/>
      <c r="E44" s="14"/>
      <c r="F44" s="14"/>
      <c r="G44" s="14"/>
      <c r="H44" s="14"/>
      <c r="I44" s="14"/>
      <c r="J44" s="14"/>
      <c r="K44" s="15"/>
    </row>
    <row r="45" spans="2:11" x14ac:dyDescent="0.2">
      <c r="B45" s="13"/>
      <c r="C45" s="14"/>
      <c r="D45" s="14"/>
      <c r="E45" s="14"/>
      <c r="F45" s="14"/>
      <c r="G45" s="14"/>
      <c r="H45" s="14"/>
      <c r="I45" s="14"/>
      <c r="J45" s="14"/>
      <c r="K45" s="15"/>
    </row>
    <row r="46" spans="2:11" s="114" customFormat="1" ht="12.95" customHeight="1" x14ac:dyDescent="0.2">
      <c r="B46" s="110"/>
      <c r="C46" s="111" t="s">
        <v>21</v>
      </c>
      <c r="D46" s="111"/>
      <c r="E46" s="111"/>
      <c r="F46" s="111"/>
      <c r="G46" s="111"/>
      <c r="H46" s="421" t="s">
        <v>260</v>
      </c>
      <c r="I46" s="421"/>
      <c r="J46" s="111"/>
      <c r="K46" s="113"/>
    </row>
    <row r="47" spans="2:11" s="114" customFormat="1" ht="12.95" customHeight="1" x14ac:dyDescent="0.2">
      <c r="B47" s="110"/>
      <c r="C47" s="111" t="s">
        <v>22</v>
      </c>
      <c r="D47" s="111"/>
      <c r="E47" s="111"/>
      <c r="F47" s="111"/>
      <c r="G47" s="111"/>
      <c r="H47" s="423" t="s">
        <v>273</v>
      </c>
      <c r="I47" s="423"/>
      <c r="J47" s="111"/>
      <c r="K47" s="113"/>
    </row>
    <row r="48" spans="2:11" s="114" customFormat="1" ht="12.95" customHeight="1" x14ac:dyDescent="0.2">
      <c r="B48" s="110"/>
      <c r="C48" s="111" t="s">
        <v>16</v>
      </c>
      <c r="D48" s="111"/>
      <c r="E48" s="111"/>
      <c r="F48" s="111"/>
      <c r="G48" s="111"/>
      <c r="H48" s="423" t="s">
        <v>235</v>
      </c>
      <c r="I48" s="423"/>
      <c r="J48" s="111"/>
      <c r="K48" s="113"/>
    </row>
    <row r="49" spans="2:11" s="114" customFormat="1" ht="12.95" customHeight="1" x14ac:dyDescent="0.2">
      <c r="B49" s="110"/>
      <c r="C49" s="111" t="s">
        <v>17</v>
      </c>
      <c r="D49" s="111"/>
      <c r="E49" s="111"/>
      <c r="F49" s="111"/>
      <c r="G49" s="111"/>
      <c r="H49" s="423" t="s">
        <v>261</v>
      </c>
      <c r="I49" s="423"/>
      <c r="J49" s="111"/>
      <c r="K49" s="113"/>
    </row>
    <row r="50" spans="2:11" x14ac:dyDescent="0.2">
      <c r="B50" s="13"/>
      <c r="C50" s="14"/>
      <c r="D50" s="14"/>
      <c r="E50" s="14"/>
      <c r="F50" s="14"/>
      <c r="G50" s="14"/>
      <c r="H50" s="14"/>
      <c r="I50" s="14"/>
      <c r="J50" s="14"/>
      <c r="K50" s="15"/>
    </row>
    <row r="51" spans="2:11" s="120" customFormat="1" ht="12.95" customHeight="1" x14ac:dyDescent="0.2">
      <c r="B51" s="117"/>
      <c r="C51" s="111" t="s">
        <v>23</v>
      </c>
      <c r="D51" s="111"/>
      <c r="E51" s="111"/>
      <c r="F51" s="111"/>
      <c r="G51" s="115" t="s">
        <v>18</v>
      </c>
      <c r="H51" s="424" t="s">
        <v>236</v>
      </c>
      <c r="I51" s="420"/>
      <c r="J51" s="118"/>
      <c r="K51" s="119"/>
    </row>
    <row r="52" spans="2:11" s="120" customFormat="1" ht="12.95" customHeight="1" x14ac:dyDescent="0.2">
      <c r="B52" s="117"/>
      <c r="C52" s="111"/>
      <c r="D52" s="111"/>
      <c r="E52" s="111"/>
      <c r="F52" s="111"/>
      <c r="G52" s="115" t="s">
        <v>19</v>
      </c>
      <c r="H52" s="422" t="s">
        <v>237</v>
      </c>
      <c r="I52" s="420"/>
      <c r="J52" s="118"/>
      <c r="K52" s="119"/>
    </row>
    <row r="53" spans="2:11" s="120" customFormat="1" ht="7.5" customHeight="1" x14ac:dyDescent="0.2">
      <c r="B53" s="117"/>
      <c r="C53" s="111"/>
      <c r="D53" s="111"/>
      <c r="E53" s="111"/>
      <c r="F53" s="111"/>
      <c r="G53" s="115"/>
      <c r="H53" s="115"/>
      <c r="I53" s="115"/>
      <c r="J53" s="118"/>
      <c r="K53" s="119"/>
    </row>
    <row r="54" spans="2:11" s="120" customFormat="1" ht="12.95" customHeight="1" x14ac:dyDescent="0.2">
      <c r="B54" s="117"/>
      <c r="C54" s="111" t="s">
        <v>20</v>
      </c>
      <c r="D54" s="111"/>
      <c r="E54" s="111"/>
      <c r="F54" s="115"/>
      <c r="G54" s="111"/>
      <c r="H54" s="181" t="s">
        <v>238</v>
      </c>
      <c r="I54" s="112"/>
      <c r="J54" s="118"/>
      <c r="K54" s="119"/>
    </row>
    <row r="55" spans="2:11" ht="22.5" customHeight="1" x14ac:dyDescent="0.2">
      <c r="B55" s="121"/>
      <c r="C55" s="122"/>
      <c r="D55" s="122"/>
      <c r="E55" s="122"/>
      <c r="F55" s="122"/>
      <c r="G55" s="122"/>
      <c r="H55" s="122"/>
      <c r="I55" s="122"/>
      <c r="J55" s="122"/>
      <c r="K55" s="123"/>
    </row>
    <row r="56" spans="2:11" ht="6.75" customHeight="1" x14ac:dyDescent="0.2"/>
  </sheetData>
  <mergeCells count="9">
    <mergeCell ref="B25:K25"/>
    <mergeCell ref="C26:J26"/>
    <mergeCell ref="C27:J27"/>
    <mergeCell ref="H46:I46"/>
    <mergeCell ref="H52:I52"/>
    <mergeCell ref="H47:I47"/>
    <mergeCell ref="H48:I48"/>
    <mergeCell ref="H49:I49"/>
    <mergeCell ref="H51:I51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1"/>
  <sheetViews>
    <sheetView topLeftCell="B4" workbookViewId="0">
      <selection activeCell="P10" sqref="P1:P1048576"/>
    </sheetView>
  </sheetViews>
  <sheetFormatPr defaultColWidth="9.140625" defaultRowHeight="12.75" x14ac:dyDescent="0.2"/>
  <cols>
    <col min="1" max="1" width="4.28515625" style="16" customWidth="1"/>
    <col min="2" max="3" width="3.7109375" style="12" customWidth="1"/>
    <col min="4" max="4" width="4" style="12" customWidth="1"/>
    <col min="5" max="5" width="63.7109375" style="16" customWidth="1"/>
    <col min="6" max="7" width="15.7109375" style="67" customWidth="1"/>
    <col min="8" max="8" width="1.42578125" style="16" customWidth="1"/>
    <col min="9" max="9" width="14.5703125" style="16" customWidth="1"/>
    <col min="10" max="10" width="15.42578125" style="16" customWidth="1"/>
    <col min="11" max="11" width="13.42578125" style="16" customWidth="1"/>
    <col min="12" max="16384" width="9.140625" style="16"/>
  </cols>
  <sheetData>
    <row r="1" spans="2:8" s="65" customFormat="1" ht="9" customHeight="1" x14ac:dyDescent="0.2">
      <c r="B1" s="11"/>
      <c r="C1" s="61"/>
      <c r="D1" s="61"/>
      <c r="E1" s="62"/>
      <c r="F1" s="63"/>
      <c r="G1" s="63"/>
    </row>
    <row r="2" spans="2:8" s="65" customFormat="1" ht="18" customHeight="1" x14ac:dyDescent="0.2">
      <c r="B2" s="428" t="s">
        <v>212</v>
      </c>
      <c r="C2" s="429"/>
      <c r="D2" s="429"/>
      <c r="E2" s="429"/>
      <c r="F2" s="429"/>
      <c r="G2" s="430"/>
    </row>
    <row r="3" spans="2:8" ht="13.9" customHeight="1" x14ac:dyDescent="0.2"/>
    <row r="4" spans="2:8" s="108" customFormat="1" ht="21" customHeight="1" x14ac:dyDescent="0.2">
      <c r="B4" s="130" t="s">
        <v>2</v>
      </c>
      <c r="C4" s="437" t="s">
        <v>7</v>
      </c>
      <c r="D4" s="438"/>
      <c r="E4" s="439"/>
      <c r="F4" s="131">
        <v>2015</v>
      </c>
      <c r="G4" s="131">
        <v>2014</v>
      </c>
    </row>
    <row r="5" spans="2:8" s="65" customFormat="1" ht="14.85" customHeight="1" x14ac:dyDescent="0.2">
      <c r="B5" s="76"/>
      <c r="C5" s="431" t="s">
        <v>78</v>
      </c>
      <c r="D5" s="432"/>
      <c r="E5" s="433"/>
      <c r="F5" s="75"/>
      <c r="G5" s="75"/>
    </row>
    <row r="6" spans="2:8" s="65" customFormat="1" ht="14.85" customHeight="1" x14ac:dyDescent="0.2">
      <c r="B6" s="76"/>
      <c r="C6" s="96" t="s">
        <v>103</v>
      </c>
      <c r="D6" s="132" t="s">
        <v>8</v>
      </c>
      <c r="E6" s="133"/>
      <c r="F6" s="361">
        <f>F7+F8</f>
        <v>108069</v>
      </c>
      <c r="G6" s="361">
        <f>G7+G8</f>
        <v>19217</v>
      </c>
    </row>
    <row r="7" spans="2:8" s="65" customFormat="1" ht="14.85" customHeight="1" x14ac:dyDescent="0.2">
      <c r="B7" s="76"/>
      <c r="C7" s="77"/>
      <c r="D7" s="88">
        <v>1</v>
      </c>
      <c r="E7" s="56" t="s">
        <v>9</v>
      </c>
      <c r="F7" s="399">
        <v>29985</v>
      </c>
      <c r="G7" s="399">
        <v>12091</v>
      </c>
    </row>
    <row r="8" spans="2:8" s="65" customFormat="1" ht="14.85" customHeight="1" x14ac:dyDescent="0.2">
      <c r="B8" s="76"/>
      <c r="C8" s="77"/>
      <c r="D8" s="88">
        <v>2</v>
      </c>
      <c r="E8" s="56" t="s">
        <v>10</v>
      </c>
      <c r="F8" s="399">
        <v>78084</v>
      </c>
      <c r="G8" s="399">
        <v>7126</v>
      </c>
    </row>
    <row r="9" spans="2:8" s="65" customFormat="1" ht="14.85" customHeight="1" x14ac:dyDescent="0.2">
      <c r="B9" s="76"/>
      <c r="C9" s="96" t="s">
        <v>103</v>
      </c>
      <c r="D9" s="132" t="s">
        <v>38</v>
      </c>
      <c r="E9" s="135"/>
      <c r="F9" s="358">
        <f>F10+F11+F12+F13</f>
        <v>0</v>
      </c>
      <c r="G9" s="358">
        <f>G10+G11+G12+G13</f>
        <v>0</v>
      </c>
    </row>
    <row r="10" spans="2:8" s="65" customFormat="1" ht="14.85" customHeight="1" x14ac:dyDescent="0.2">
      <c r="B10" s="76"/>
      <c r="C10" s="77"/>
      <c r="D10" s="88">
        <v>1</v>
      </c>
      <c r="E10" s="56" t="s">
        <v>40</v>
      </c>
      <c r="F10" s="357">
        <v>0</v>
      </c>
      <c r="G10" s="357"/>
    </row>
    <row r="11" spans="2:8" s="65" customFormat="1" ht="14.85" customHeight="1" x14ac:dyDescent="0.2">
      <c r="B11" s="76"/>
      <c r="C11" s="77"/>
      <c r="D11" s="88">
        <v>2</v>
      </c>
      <c r="E11" s="56" t="s">
        <v>41</v>
      </c>
      <c r="F11" s="357">
        <v>0</v>
      </c>
      <c r="G11" s="357"/>
    </row>
    <row r="12" spans="2:8" s="65" customFormat="1" ht="14.85" customHeight="1" x14ac:dyDescent="0.2">
      <c r="B12" s="76"/>
      <c r="C12" s="77"/>
      <c r="D12" s="88">
        <v>3</v>
      </c>
      <c r="E12" s="56" t="s">
        <v>39</v>
      </c>
      <c r="F12" s="357">
        <v>0</v>
      </c>
      <c r="G12" s="357"/>
    </row>
    <row r="13" spans="2:8" s="65" customFormat="1" ht="14.85" customHeight="1" x14ac:dyDescent="0.2">
      <c r="B13" s="76"/>
      <c r="C13" s="77"/>
      <c r="D13" s="88"/>
      <c r="E13" s="56"/>
      <c r="F13" s="359"/>
      <c r="G13" s="359"/>
    </row>
    <row r="14" spans="2:8" s="65" customFormat="1" ht="14.85" customHeight="1" x14ac:dyDescent="0.2">
      <c r="B14" s="76"/>
      <c r="C14" s="96" t="s">
        <v>103</v>
      </c>
      <c r="D14" s="97" t="s">
        <v>42</v>
      </c>
      <c r="E14" s="81"/>
      <c r="F14" s="377">
        <f>F15+F18</f>
        <v>8508589</v>
      </c>
      <c r="G14" s="378">
        <f>G15+G18</f>
        <v>5843696</v>
      </c>
      <c r="H14" s="136">
        <f t="shared" ref="H14" si="0">H15+H16+H17+H18+H19+H20</f>
        <v>0</v>
      </c>
    </row>
    <row r="15" spans="2:8" s="65" customFormat="1" ht="14.85" customHeight="1" x14ac:dyDescent="0.2">
      <c r="B15" s="76"/>
      <c r="C15" s="77"/>
      <c r="D15" s="88">
        <v>1</v>
      </c>
      <c r="E15" s="56" t="s">
        <v>43</v>
      </c>
      <c r="F15" s="376">
        <v>8499039</v>
      </c>
      <c r="G15" s="366">
        <v>2039769</v>
      </c>
    </row>
    <row r="16" spans="2:8" s="65" customFormat="1" ht="14.85" customHeight="1" x14ac:dyDescent="0.2">
      <c r="B16" s="76"/>
      <c r="C16" s="77"/>
      <c r="D16" s="88">
        <v>2</v>
      </c>
      <c r="E16" s="56" t="s">
        <v>44</v>
      </c>
      <c r="F16" s="368">
        <v>0</v>
      </c>
      <c r="G16" s="363">
        <v>0</v>
      </c>
    </row>
    <row r="17" spans="2:7" s="65" customFormat="1" ht="14.85" customHeight="1" x14ac:dyDescent="0.2">
      <c r="B17" s="76"/>
      <c r="C17" s="77"/>
      <c r="D17" s="88">
        <v>3</v>
      </c>
      <c r="E17" s="56" t="s">
        <v>45</v>
      </c>
      <c r="F17" s="368">
        <v>0</v>
      </c>
      <c r="G17" s="363">
        <v>0</v>
      </c>
    </row>
    <row r="18" spans="2:7" s="65" customFormat="1" ht="14.85" customHeight="1" x14ac:dyDescent="0.2">
      <c r="B18" s="76"/>
      <c r="C18" s="77"/>
      <c r="D18" s="88">
        <v>4</v>
      </c>
      <c r="E18" s="56" t="s">
        <v>46</v>
      </c>
      <c r="F18" s="376">
        <v>9550</v>
      </c>
      <c r="G18" s="366">
        <v>3803927</v>
      </c>
    </row>
    <row r="19" spans="2:7" s="65" customFormat="1" ht="14.85" customHeight="1" x14ac:dyDescent="0.2">
      <c r="B19" s="76"/>
      <c r="C19" s="77"/>
      <c r="D19" s="88">
        <v>5</v>
      </c>
      <c r="E19" s="56" t="s">
        <v>47</v>
      </c>
      <c r="F19" s="368">
        <v>0</v>
      </c>
      <c r="G19" s="363">
        <v>0</v>
      </c>
    </row>
    <row r="20" spans="2:7" s="65" customFormat="1" ht="14.85" customHeight="1" x14ac:dyDescent="0.2">
      <c r="B20" s="76"/>
      <c r="C20" s="77"/>
      <c r="D20" s="88"/>
      <c r="E20" s="56"/>
      <c r="F20" s="357"/>
      <c r="G20" s="357"/>
    </row>
    <row r="21" spans="2:7" s="65" customFormat="1" ht="14.85" customHeight="1" x14ac:dyDescent="0.2">
      <c r="B21" s="76"/>
      <c r="C21" s="96" t="s">
        <v>103</v>
      </c>
      <c r="D21" s="97" t="s">
        <v>48</v>
      </c>
      <c r="E21" s="98"/>
      <c r="F21" s="369">
        <v>0</v>
      </c>
      <c r="G21" s="367">
        <f>G22+G23+G24+G25+G26+G27+G28</f>
        <v>33087767</v>
      </c>
    </row>
    <row r="22" spans="2:7" s="65" customFormat="1" ht="14.85" customHeight="1" x14ac:dyDescent="0.2">
      <c r="B22" s="76"/>
      <c r="C22" s="99"/>
      <c r="D22" s="88">
        <v>1</v>
      </c>
      <c r="E22" s="56" t="s">
        <v>49</v>
      </c>
      <c r="F22" s="369">
        <f>-F25</f>
        <v>0</v>
      </c>
      <c r="G22" s="365">
        <v>30358985</v>
      </c>
    </row>
    <row r="23" spans="2:7" s="65" customFormat="1" ht="14.85" customHeight="1" x14ac:dyDescent="0.2">
      <c r="B23" s="76"/>
      <c r="C23" s="99"/>
      <c r="D23" s="88">
        <v>2</v>
      </c>
      <c r="E23" s="56" t="s">
        <v>50</v>
      </c>
      <c r="F23" s="369">
        <v>0</v>
      </c>
      <c r="G23" s="365">
        <v>0</v>
      </c>
    </row>
    <row r="24" spans="2:7" s="65" customFormat="1" ht="14.85" customHeight="1" x14ac:dyDescent="0.2">
      <c r="B24" s="76"/>
      <c r="C24" s="99"/>
      <c r="D24" s="88">
        <v>3</v>
      </c>
      <c r="E24" s="56" t="s">
        <v>51</v>
      </c>
      <c r="F24" s="369">
        <v>0</v>
      </c>
      <c r="G24" s="365">
        <v>0</v>
      </c>
    </row>
    <row r="25" spans="2:7" s="65" customFormat="1" ht="14.85" customHeight="1" x14ac:dyDescent="0.2">
      <c r="B25" s="76"/>
      <c r="C25" s="99"/>
      <c r="D25" s="88">
        <v>4</v>
      </c>
      <c r="E25" s="56" t="s">
        <v>52</v>
      </c>
      <c r="F25" s="374">
        <v>0</v>
      </c>
      <c r="G25" s="375">
        <v>322322</v>
      </c>
    </row>
    <row r="26" spans="2:7" s="65" customFormat="1" ht="14.85" customHeight="1" x14ac:dyDescent="0.2">
      <c r="B26" s="76"/>
      <c r="C26" s="99"/>
      <c r="D26" s="88">
        <v>5</v>
      </c>
      <c r="E26" s="56" t="s">
        <v>53</v>
      </c>
      <c r="F26" s="370"/>
      <c r="G26" s="365">
        <v>0</v>
      </c>
    </row>
    <row r="27" spans="2:7" s="65" customFormat="1" ht="14.85" customHeight="1" x14ac:dyDescent="0.2">
      <c r="B27" s="76"/>
      <c r="C27" s="99"/>
      <c r="D27" s="88">
        <v>6</v>
      </c>
      <c r="E27" s="56" t="s">
        <v>54</v>
      </c>
      <c r="F27" s="371">
        <f>SUM(F22:F26)</f>
        <v>0</v>
      </c>
      <c r="G27" s="364">
        <v>0</v>
      </c>
    </row>
    <row r="28" spans="2:7" s="65" customFormat="1" ht="14.85" customHeight="1" x14ac:dyDescent="0.2">
      <c r="B28" s="76"/>
      <c r="C28" s="99"/>
      <c r="D28" s="88">
        <v>7</v>
      </c>
      <c r="E28" s="56" t="s">
        <v>55</v>
      </c>
      <c r="F28" s="371">
        <v>0</v>
      </c>
      <c r="G28" s="364">
        <v>2406460</v>
      </c>
    </row>
    <row r="29" spans="2:7" s="65" customFormat="1" ht="14.85" customHeight="1" x14ac:dyDescent="0.2">
      <c r="B29" s="76"/>
      <c r="C29" s="99"/>
      <c r="D29" s="88"/>
      <c r="E29" s="56"/>
      <c r="F29" s="357"/>
      <c r="G29" s="357"/>
    </row>
    <row r="30" spans="2:7" s="65" customFormat="1" ht="14.85" customHeight="1" x14ac:dyDescent="0.2">
      <c r="B30" s="76"/>
      <c r="C30" s="96" t="s">
        <v>103</v>
      </c>
      <c r="D30" s="97" t="s">
        <v>56</v>
      </c>
      <c r="E30" s="98"/>
      <c r="F30" s="357">
        <v>0</v>
      </c>
      <c r="G30" s="364">
        <v>16939490</v>
      </c>
    </row>
    <row r="31" spans="2:7" s="65" customFormat="1" ht="14.85" customHeight="1" x14ac:dyDescent="0.2">
      <c r="B31" s="76"/>
      <c r="C31" s="96" t="s">
        <v>103</v>
      </c>
      <c r="D31" s="97" t="s">
        <v>57</v>
      </c>
      <c r="E31" s="98"/>
      <c r="F31" s="357">
        <v>0</v>
      </c>
      <c r="G31" s="357">
        <v>0</v>
      </c>
    </row>
    <row r="32" spans="2:7" s="65" customFormat="1" ht="14.85" customHeight="1" x14ac:dyDescent="0.2">
      <c r="B32" s="83"/>
      <c r="C32" s="77"/>
      <c r="D32" s="97"/>
      <c r="E32" s="98"/>
      <c r="F32" s="357"/>
      <c r="G32" s="357"/>
    </row>
    <row r="33" spans="2:7" s="65" customFormat="1" ht="14.85" customHeight="1" x14ac:dyDescent="0.2">
      <c r="B33" s="109" t="s">
        <v>3</v>
      </c>
      <c r="C33" s="425" t="s">
        <v>77</v>
      </c>
      <c r="D33" s="426"/>
      <c r="E33" s="427"/>
      <c r="F33" s="360">
        <f>F31+F30+F21+F14+F9+F6</f>
        <v>8616658</v>
      </c>
      <c r="G33" s="360">
        <f>G31+G30+G21+G14+G9+G6</f>
        <v>55890170</v>
      </c>
    </row>
    <row r="34" spans="2:7" s="65" customFormat="1" ht="14.85" customHeight="1" x14ac:dyDescent="0.2">
      <c r="B34" s="76"/>
      <c r="C34" s="431" t="s">
        <v>80</v>
      </c>
      <c r="D34" s="432"/>
      <c r="E34" s="433"/>
      <c r="F34" s="357"/>
      <c r="G34" s="357"/>
    </row>
    <row r="35" spans="2:7" s="65" customFormat="1" ht="14.85" customHeight="1" x14ac:dyDescent="0.2">
      <c r="B35" s="76"/>
      <c r="C35" s="96" t="s">
        <v>103</v>
      </c>
      <c r="D35" s="132" t="s">
        <v>60</v>
      </c>
      <c r="E35" s="139"/>
      <c r="F35" s="360">
        <f>F36+F37+F38+F39+F40+F41+F42</f>
        <v>0</v>
      </c>
      <c r="G35" s="360">
        <f>G36+G37+G38+G39+G40+G41+G42</f>
        <v>0</v>
      </c>
    </row>
    <row r="36" spans="2:7" s="65" customFormat="1" ht="14.85" customHeight="1" x14ac:dyDescent="0.2">
      <c r="B36" s="76"/>
      <c r="C36" s="99"/>
      <c r="D36" s="88">
        <v>1</v>
      </c>
      <c r="E36" s="56" t="s">
        <v>61</v>
      </c>
      <c r="F36" s="357">
        <v>0</v>
      </c>
      <c r="G36" s="357">
        <v>0</v>
      </c>
    </row>
    <row r="37" spans="2:7" s="65" customFormat="1" ht="14.85" customHeight="1" x14ac:dyDescent="0.2">
      <c r="B37" s="76"/>
      <c r="C37" s="99"/>
      <c r="D37" s="88">
        <v>2</v>
      </c>
      <c r="E37" s="56" t="s">
        <v>62</v>
      </c>
      <c r="F37" s="357">
        <v>0</v>
      </c>
      <c r="G37" s="357">
        <v>0</v>
      </c>
    </row>
    <row r="38" spans="2:7" s="65" customFormat="1" ht="14.85" customHeight="1" x14ac:dyDescent="0.2">
      <c r="B38" s="76"/>
      <c r="C38" s="99"/>
      <c r="D38" s="88">
        <v>3</v>
      </c>
      <c r="E38" s="56" t="s">
        <v>63</v>
      </c>
      <c r="F38" s="357">
        <v>0</v>
      </c>
      <c r="G38" s="357">
        <v>0</v>
      </c>
    </row>
    <row r="39" spans="2:7" s="65" customFormat="1" ht="14.85" customHeight="1" x14ac:dyDescent="0.2">
      <c r="B39" s="76"/>
      <c r="C39" s="99"/>
      <c r="D39" s="88">
        <v>4</v>
      </c>
      <c r="E39" s="56" t="s">
        <v>64</v>
      </c>
      <c r="F39" s="357">
        <v>0</v>
      </c>
      <c r="G39" s="357">
        <v>0</v>
      </c>
    </row>
    <row r="40" spans="2:7" s="65" customFormat="1" ht="14.85" customHeight="1" x14ac:dyDescent="0.2">
      <c r="B40" s="76"/>
      <c r="C40" s="99"/>
      <c r="D40" s="88">
        <v>5</v>
      </c>
      <c r="E40" s="56" t="s">
        <v>65</v>
      </c>
      <c r="F40" s="357">
        <v>0</v>
      </c>
      <c r="G40" s="357">
        <v>0</v>
      </c>
    </row>
    <row r="41" spans="2:7" s="65" customFormat="1" ht="14.85" customHeight="1" x14ac:dyDescent="0.2">
      <c r="B41" s="76"/>
      <c r="C41" s="99"/>
      <c r="D41" s="88">
        <v>6</v>
      </c>
      <c r="E41" s="56" t="s">
        <v>66</v>
      </c>
      <c r="F41" s="357">
        <v>0</v>
      </c>
      <c r="G41" s="357">
        <v>0</v>
      </c>
    </row>
    <row r="42" spans="2:7" s="65" customFormat="1" ht="14.85" customHeight="1" x14ac:dyDescent="0.2">
      <c r="B42" s="76"/>
      <c r="C42" s="99"/>
      <c r="D42" s="88"/>
      <c r="E42" s="98"/>
      <c r="F42" s="357"/>
      <c r="G42" s="357"/>
    </row>
    <row r="43" spans="2:7" s="65" customFormat="1" ht="14.85" customHeight="1" x14ac:dyDescent="0.2">
      <c r="B43" s="76"/>
      <c r="C43" s="96" t="s">
        <v>103</v>
      </c>
      <c r="D43" s="97" t="s">
        <v>67</v>
      </c>
      <c r="E43" s="74"/>
      <c r="F43" s="360">
        <f>F44+F45+F46+F47+F48</f>
        <v>219030074</v>
      </c>
      <c r="G43" s="360">
        <f>G44+G45+G46+G47+G48</f>
        <v>169289719</v>
      </c>
    </row>
    <row r="44" spans="2:7" s="65" customFormat="1" ht="14.85" customHeight="1" x14ac:dyDescent="0.2">
      <c r="B44" s="76"/>
      <c r="C44" s="77"/>
      <c r="D44" s="88">
        <v>1</v>
      </c>
      <c r="E44" s="56" t="s">
        <v>68</v>
      </c>
      <c r="F44" s="356">
        <v>54576941</v>
      </c>
      <c r="G44" s="356">
        <v>0</v>
      </c>
    </row>
    <row r="45" spans="2:7" s="65" customFormat="1" ht="14.85" customHeight="1" x14ac:dyDescent="0.2">
      <c r="B45" s="76"/>
      <c r="C45" s="77"/>
      <c r="D45" s="88">
        <v>2</v>
      </c>
      <c r="E45" s="56" t="s">
        <v>69</v>
      </c>
      <c r="F45" s="356">
        <v>159375232</v>
      </c>
      <c r="G45" s="356">
        <v>168833403</v>
      </c>
    </row>
    <row r="46" spans="2:7" s="65" customFormat="1" ht="14.85" customHeight="1" x14ac:dyDescent="0.2">
      <c r="B46" s="76"/>
      <c r="C46" s="77"/>
      <c r="D46" s="88">
        <v>3</v>
      </c>
      <c r="E46" s="56" t="s">
        <v>70</v>
      </c>
      <c r="F46" s="356">
        <v>5077901</v>
      </c>
      <c r="G46" s="356">
        <v>456316</v>
      </c>
    </row>
    <row r="47" spans="2:7" s="65" customFormat="1" ht="14.85" customHeight="1" x14ac:dyDescent="0.2">
      <c r="B47" s="76"/>
      <c r="C47" s="77"/>
      <c r="D47" s="88">
        <v>4</v>
      </c>
      <c r="E47" s="56" t="s">
        <v>71</v>
      </c>
      <c r="F47" s="357">
        <v>0</v>
      </c>
      <c r="G47" s="357">
        <v>0</v>
      </c>
    </row>
    <row r="48" spans="2:7" s="65" customFormat="1" ht="14.85" customHeight="1" x14ac:dyDescent="0.2">
      <c r="B48" s="76"/>
      <c r="C48" s="77"/>
      <c r="D48" s="88"/>
      <c r="E48" s="74"/>
      <c r="F48" s="357"/>
      <c r="G48" s="357"/>
    </row>
    <row r="49" spans="2:7" s="65" customFormat="1" ht="14.85" customHeight="1" x14ac:dyDescent="0.2">
      <c r="B49" s="76"/>
      <c r="C49" s="96" t="s">
        <v>103</v>
      </c>
      <c r="D49" s="97" t="s">
        <v>72</v>
      </c>
      <c r="E49" s="98"/>
      <c r="F49" s="360">
        <f>F50</f>
        <v>0</v>
      </c>
      <c r="G49" s="360">
        <f>G50</f>
        <v>0</v>
      </c>
    </row>
    <row r="50" spans="2:7" s="65" customFormat="1" ht="14.85" customHeight="1" x14ac:dyDescent="0.2">
      <c r="B50" s="76"/>
      <c r="C50" s="77"/>
      <c r="D50" s="97"/>
      <c r="E50" s="98"/>
      <c r="F50" s="357"/>
      <c r="G50" s="357"/>
    </row>
    <row r="51" spans="2:7" s="65" customFormat="1" ht="14.85" customHeight="1" x14ac:dyDescent="0.2">
      <c r="B51" s="76"/>
      <c r="C51" s="96" t="s">
        <v>103</v>
      </c>
      <c r="D51" s="97" t="s">
        <v>73</v>
      </c>
      <c r="E51" s="98"/>
      <c r="F51" s="360">
        <f>F52+F53+F54</f>
        <v>0</v>
      </c>
      <c r="G51" s="360">
        <f>G52+G53+G54</f>
        <v>0</v>
      </c>
    </row>
    <row r="52" spans="2:7" s="65" customFormat="1" ht="14.85" customHeight="1" x14ac:dyDescent="0.2">
      <c r="B52" s="76"/>
      <c r="C52" s="77"/>
      <c r="D52" s="88">
        <v>1</v>
      </c>
      <c r="E52" s="98" t="s">
        <v>74</v>
      </c>
      <c r="F52" s="357"/>
      <c r="G52" s="357"/>
    </row>
    <row r="53" spans="2:7" s="65" customFormat="1" ht="14.85" customHeight="1" x14ac:dyDescent="0.2">
      <c r="B53" s="76"/>
      <c r="C53" s="77"/>
      <c r="D53" s="88">
        <v>2</v>
      </c>
      <c r="E53" s="56" t="s">
        <v>75</v>
      </c>
      <c r="F53" s="357"/>
      <c r="G53" s="357"/>
    </row>
    <row r="54" spans="2:7" s="65" customFormat="1" ht="14.85" customHeight="1" x14ac:dyDescent="0.2">
      <c r="B54" s="76"/>
      <c r="C54" s="77"/>
      <c r="D54" s="88">
        <v>3</v>
      </c>
      <c r="E54" s="56" t="s">
        <v>76</v>
      </c>
      <c r="F54" s="357"/>
      <c r="G54" s="357"/>
    </row>
    <row r="55" spans="2:7" s="65" customFormat="1" ht="14.85" customHeight="1" x14ac:dyDescent="0.2">
      <c r="B55" s="76"/>
      <c r="C55" s="77"/>
      <c r="D55" s="88"/>
      <c r="E55" s="98"/>
      <c r="F55" s="357"/>
      <c r="G55" s="357"/>
    </row>
    <row r="56" spans="2:7" s="65" customFormat="1" ht="14.85" customHeight="1" x14ac:dyDescent="0.2">
      <c r="B56" s="76"/>
      <c r="C56" s="96" t="s">
        <v>103</v>
      </c>
      <c r="D56" s="97" t="s">
        <v>58</v>
      </c>
      <c r="E56" s="98"/>
      <c r="F56" s="356">
        <v>0</v>
      </c>
      <c r="G56" s="356"/>
    </row>
    <row r="57" spans="2:7" s="65" customFormat="1" ht="14.85" customHeight="1" x14ac:dyDescent="0.2">
      <c r="B57" s="76"/>
      <c r="C57" s="96" t="s">
        <v>103</v>
      </c>
      <c r="D57" s="97" t="s">
        <v>59</v>
      </c>
      <c r="E57" s="98"/>
      <c r="F57" s="357"/>
      <c r="G57" s="357">
        <v>0</v>
      </c>
    </row>
    <row r="58" spans="2:7" s="65" customFormat="1" ht="14.85" customHeight="1" x14ac:dyDescent="0.2">
      <c r="B58" s="89" t="s">
        <v>4</v>
      </c>
      <c r="C58" s="425" t="s">
        <v>79</v>
      </c>
      <c r="D58" s="426"/>
      <c r="E58" s="427"/>
      <c r="F58" s="358">
        <f>F57+F56+F51+F49+F43+F35</f>
        <v>219030074</v>
      </c>
      <c r="G58" s="358">
        <f>G57+G56+G51+G49+G43+G35</f>
        <v>169289719</v>
      </c>
    </row>
    <row r="59" spans="2:7" s="65" customFormat="1" ht="16.899999999999999" customHeight="1" thickBot="1" x14ac:dyDescent="0.25">
      <c r="B59" s="410"/>
      <c r="C59" s="434" t="s">
        <v>95</v>
      </c>
      <c r="D59" s="435"/>
      <c r="E59" s="436"/>
      <c r="F59" s="411">
        <f>F58+F33</f>
        <v>227646732</v>
      </c>
      <c r="G59" s="411">
        <f>G58+G33</f>
        <v>225179889</v>
      </c>
    </row>
    <row r="60" spans="2:7" s="65" customFormat="1" ht="13.5" thickTop="1" x14ac:dyDescent="0.2">
      <c r="B60" s="102"/>
      <c r="C60" s="102"/>
      <c r="D60" s="102"/>
      <c r="E60" s="102"/>
      <c r="F60" s="104"/>
      <c r="G60" s="104"/>
    </row>
    <row r="61" spans="2:7" s="65" customFormat="1" ht="15.95" customHeight="1" x14ac:dyDescent="0.2">
      <c r="B61" s="102"/>
      <c r="C61" s="102"/>
      <c r="D61" s="102"/>
      <c r="E61" s="102"/>
      <c r="F61" s="104"/>
      <c r="G61" s="104"/>
    </row>
  </sheetData>
  <mergeCells count="7">
    <mergeCell ref="C33:E33"/>
    <mergeCell ref="B2:G2"/>
    <mergeCell ref="C34:E34"/>
    <mergeCell ref="C59:E59"/>
    <mergeCell ref="C5:E5"/>
    <mergeCell ref="C58:E58"/>
    <mergeCell ref="C4:E4"/>
  </mergeCells>
  <phoneticPr fontId="0" type="noConversion"/>
  <printOptions horizontalCentered="1" verticalCentered="1"/>
  <pageMargins left="0" right="0" top="0" bottom="0" header="0.511811023622047" footer="0.511811023622047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4"/>
  <sheetViews>
    <sheetView topLeftCell="A31" workbookViewId="0">
      <selection activeCell="E57" sqref="E57"/>
    </sheetView>
  </sheetViews>
  <sheetFormatPr defaultColWidth="9.140625" defaultRowHeight="12.75" x14ac:dyDescent="0.2"/>
  <cols>
    <col min="1" max="1" width="0.85546875" style="16" customWidth="1"/>
    <col min="2" max="2" width="3.140625" style="12" customWidth="1"/>
    <col min="3" max="3" width="2.85546875" style="12" customWidth="1"/>
    <col min="4" max="4" width="3.42578125" style="12" customWidth="1"/>
    <col min="5" max="5" width="59.42578125" style="16" customWidth="1"/>
    <col min="6" max="7" width="15.7109375" style="67" customWidth="1"/>
    <col min="8" max="8" width="1.42578125" style="16" customWidth="1"/>
    <col min="9" max="9" width="18" style="16" customWidth="1"/>
    <col min="10" max="10" width="15.5703125" style="16" customWidth="1"/>
    <col min="11" max="11" width="11.85546875" style="16" customWidth="1"/>
    <col min="12" max="16384" width="9.140625" style="16"/>
  </cols>
  <sheetData>
    <row r="2" spans="2:7" s="65" customFormat="1" ht="18" customHeight="1" x14ac:dyDescent="0.2">
      <c r="B2" s="443" t="s">
        <v>212</v>
      </c>
      <c r="C2" s="444"/>
      <c r="D2" s="444"/>
      <c r="E2" s="444"/>
      <c r="F2" s="444"/>
      <c r="G2" s="445"/>
    </row>
    <row r="3" spans="2:7" ht="14.45" customHeight="1" x14ac:dyDescent="0.2"/>
    <row r="4" spans="2:7" s="57" customFormat="1" ht="21" customHeight="1" x14ac:dyDescent="0.2">
      <c r="B4" s="140" t="s">
        <v>2</v>
      </c>
      <c r="C4" s="425" t="s">
        <v>81</v>
      </c>
      <c r="D4" s="426"/>
      <c r="E4" s="427"/>
      <c r="F4" s="141">
        <v>2015</v>
      </c>
      <c r="G4" s="141">
        <v>2014</v>
      </c>
    </row>
    <row r="5" spans="2:7" s="65" customFormat="1" ht="14.65" customHeight="1" x14ac:dyDescent="0.2">
      <c r="B5" s="76"/>
      <c r="C5" s="142" t="s">
        <v>103</v>
      </c>
      <c r="D5" s="132" t="s">
        <v>82</v>
      </c>
      <c r="E5" s="133"/>
      <c r="F5" s="134">
        <f>F6+F7+F8+F9+F10+F11+F12+F13+F14+F15</f>
        <v>206768614</v>
      </c>
      <c r="G5" s="134">
        <f>G6+G7+G8+G9+G10+G11+G12+G13+G14+G15</f>
        <v>225799889</v>
      </c>
    </row>
    <row r="6" spans="2:7" s="65" customFormat="1" ht="14.65" customHeight="1" x14ac:dyDescent="0.2">
      <c r="B6" s="76"/>
      <c r="C6" s="77"/>
      <c r="D6" s="88">
        <v>1</v>
      </c>
      <c r="E6" s="56" t="s">
        <v>83</v>
      </c>
      <c r="F6" s="324">
        <v>0</v>
      </c>
      <c r="G6" s="325">
        <v>0</v>
      </c>
    </row>
    <row r="7" spans="2:7" s="65" customFormat="1" ht="14.65" customHeight="1" x14ac:dyDescent="0.2">
      <c r="B7" s="76"/>
      <c r="C7" s="77"/>
      <c r="D7" s="88">
        <v>2</v>
      </c>
      <c r="E7" s="56" t="s">
        <v>84</v>
      </c>
      <c r="F7" s="75">
        <v>0</v>
      </c>
      <c r="G7" s="75">
        <v>0</v>
      </c>
    </row>
    <row r="8" spans="2:7" s="65" customFormat="1" ht="14.65" customHeight="1" x14ac:dyDescent="0.2">
      <c r="B8" s="76"/>
      <c r="C8" s="77"/>
      <c r="D8" s="88">
        <v>3</v>
      </c>
      <c r="E8" s="56" t="s">
        <v>85</v>
      </c>
      <c r="F8" s="75">
        <v>0</v>
      </c>
      <c r="G8" s="75">
        <v>0</v>
      </c>
    </row>
    <row r="9" spans="2:7" s="65" customFormat="1" ht="14.65" customHeight="1" x14ac:dyDescent="0.2">
      <c r="B9" s="76"/>
      <c r="C9" s="77"/>
      <c r="D9" s="88">
        <v>4</v>
      </c>
      <c r="E9" s="56" t="s">
        <v>86</v>
      </c>
      <c r="F9" s="366">
        <v>85120175</v>
      </c>
      <c r="G9" s="366">
        <v>106471709</v>
      </c>
    </row>
    <row r="10" spans="2:7" s="65" customFormat="1" ht="14.65" customHeight="1" x14ac:dyDescent="0.2">
      <c r="B10" s="76"/>
      <c r="C10" s="77"/>
      <c r="D10" s="88">
        <v>5</v>
      </c>
      <c r="E10" s="56" t="s">
        <v>87</v>
      </c>
      <c r="F10" s="75">
        <v>0</v>
      </c>
      <c r="G10" s="75">
        <v>0</v>
      </c>
    </row>
    <row r="11" spans="2:7" s="65" customFormat="1" ht="14.65" customHeight="1" x14ac:dyDescent="0.2">
      <c r="B11" s="76"/>
      <c r="C11" s="77"/>
      <c r="D11" s="88">
        <v>6</v>
      </c>
      <c r="E11" s="56" t="s">
        <v>88</v>
      </c>
      <c r="F11" s="75">
        <v>0</v>
      </c>
      <c r="G11" s="75">
        <v>0</v>
      </c>
    </row>
    <row r="12" spans="2:7" s="65" customFormat="1" ht="14.65" customHeight="1" x14ac:dyDescent="0.2">
      <c r="B12" s="76"/>
      <c r="C12" s="77"/>
      <c r="D12" s="88">
        <v>7</v>
      </c>
      <c r="E12" s="56" t="s">
        <v>89</v>
      </c>
      <c r="F12" s="366">
        <v>113358461</v>
      </c>
      <c r="G12" s="366">
        <v>116592830</v>
      </c>
    </row>
    <row r="13" spans="2:7" s="65" customFormat="1" ht="14.65" customHeight="1" x14ac:dyDescent="0.2">
      <c r="B13" s="76"/>
      <c r="C13" s="77"/>
      <c r="D13" s="88">
        <v>8</v>
      </c>
      <c r="E13" s="56" t="s">
        <v>90</v>
      </c>
      <c r="F13" s="366">
        <v>3520092</v>
      </c>
      <c r="G13" s="366">
        <v>2707848</v>
      </c>
    </row>
    <row r="14" spans="2:7" s="65" customFormat="1" ht="14.65" customHeight="1" x14ac:dyDescent="0.2">
      <c r="B14" s="76"/>
      <c r="C14" s="77"/>
      <c r="D14" s="88">
        <v>9</v>
      </c>
      <c r="E14" s="56" t="s">
        <v>91</v>
      </c>
      <c r="F14" s="366">
        <v>4769886</v>
      </c>
      <c r="G14" s="366">
        <v>27502</v>
      </c>
    </row>
    <row r="15" spans="2:7" s="65" customFormat="1" ht="14.65" customHeight="1" x14ac:dyDescent="0.2">
      <c r="B15" s="76"/>
      <c r="C15" s="77"/>
      <c r="D15" s="88"/>
      <c r="E15" s="56"/>
      <c r="F15" s="75"/>
      <c r="G15" s="75"/>
    </row>
    <row r="16" spans="2:7" s="65" customFormat="1" ht="14.65" customHeight="1" x14ac:dyDescent="0.2">
      <c r="B16" s="76"/>
      <c r="C16" s="96" t="s">
        <v>103</v>
      </c>
      <c r="D16" s="97" t="s">
        <v>92</v>
      </c>
      <c r="E16" s="98"/>
      <c r="F16" s="75">
        <v>0</v>
      </c>
      <c r="G16" s="75">
        <v>0</v>
      </c>
    </row>
    <row r="17" spans="2:8" s="65" customFormat="1" ht="14.65" customHeight="1" x14ac:dyDescent="0.2">
      <c r="B17" s="76"/>
      <c r="C17" s="96" t="s">
        <v>103</v>
      </c>
      <c r="D17" s="97" t="s">
        <v>93</v>
      </c>
      <c r="E17" s="56"/>
      <c r="F17" s="75">
        <v>0</v>
      </c>
      <c r="G17" s="75">
        <v>0</v>
      </c>
    </row>
    <row r="18" spans="2:8" s="65" customFormat="1" ht="14.65" customHeight="1" x14ac:dyDescent="0.2">
      <c r="B18" s="76"/>
      <c r="C18" s="96" t="s">
        <v>103</v>
      </c>
      <c r="D18" s="97" t="s">
        <v>94</v>
      </c>
      <c r="E18" s="56"/>
      <c r="F18" s="75">
        <v>0</v>
      </c>
      <c r="G18" s="75">
        <v>0</v>
      </c>
    </row>
    <row r="19" spans="2:8" s="65" customFormat="1" ht="14.65" customHeight="1" x14ac:dyDescent="0.2">
      <c r="B19" s="76"/>
      <c r="C19" s="425" t="s">
        <v>107</v>
      </c>
      <c r="D19" s="426"/>
      <c r="E19" s="427"/>
      <c r="F19" s="138">
        <f>F18+F17+F16+F5</f>
        <v>206768614</v>
      </c>
      <c r="G19" s="138">
        <f>G18+G17+G16+G5</f>
        <v>225799889</v>
      </c>
    </row>
    <row r="20" spans="2:8" s="65" customFormat="1" ht="14.65" customHeight="1" x14ac:dyDescent="0.2">
      <c r="B20" s="76"/>
      <c r="C20" s="96" t="s">
        <v>103</v>
      </c>
      <c r="D20" s="97" t="s">
        <v>97</v>
      </c>
      <c r="E20" s="74"/>
      <c r="F20" s="137">
        <f>F21+F22+F23+F24+F25+F26+F27+F28+F29</f>
        <v>0</v>
      </c>
      <c r="G20" s="137">
        <f>G21+G22+G23+G24+G25+G26+G27+G28+G29</f>
        <v>0</v>
      </c>
    </row>
    <row r="21" spans="2:8" s="65" customFormat="1" ht="14.65" customHeight="1" x14ac:dyDescent="0.2">
      <c r="B21" s="76"/>
      <c r="C21" s="99"/>
      <c r="D21" s="88">
        <v>1</v>
      </c>
      <c r="E21" s="56" t="s">
        <v>83</v>
      </c>
      <c r="F21" s="75">
        <v>0</v>
      </c>
      <c r="G21" s="75">
        <v>0</v>
      </c>
    </row>
    <row r="22" spans="2:8" s="65" customFormat="1" ht="14.65" customHeight="1" x14ac:dyDescent="0.2">
      <c r="B22" s="76"/>
      <c r="C22" s="99"/>
      <c r="D22" s="88">
        <v>2</v>
      </c>
      <c r="E22" s="56" t="s">
        <v>84</v>
      </c>
      <c r="F22" s="75">
        <v>0</v>
      </c>
      <c r="G22" s="75">
        <v>0</v>
      </c>
    </row>
    <row r="23" spans="2:8" s="65" customFormat="1" ht="14.65" customHeight="1" x14ac:dyDescent="0.2">
      <c r="B23" s="76"/>
      <c r="C23" s="99"/>
      <c r="D23" s="88">
        <v>3</v>
      </c>
      <c r="E23" s="56" t="s">
        <v>98</v>
      </c>
      <c r="F23" s="75">
        <v>0</v>
      </c>
      <c r="G23" s="75">
        <v>0</v>
      </c>
    </row>
    <row r="24" spans="2:8" s="65" customFormat="1" ht="14.65" customHeight="1" x14ac:dyDescent="0.2">
      <c r="B24" s="76"/>
      <c r="C24" s="99"/>
      <c r="D24" s="88">
        <v>4</v>
      </c>
      <c r="E24" s="56" t="s">
        <v>86</v>
      </c>
      <c r="F24" s="75">
        <v>0</v>
      </c>
      <c r="G24" s="75">
        <v>0</v>
      </c>
    </row>
    <row r="25" spans="2:8" s="65" customFormat="1" ht="14.65" customHeight="1" x14ac:dyDescent="0.2">
      <c r="B25" s="76"/>
      <c r="C25" s="99"/>
      <c r="D25" s="88">
        <v>5</v>
      </c>
      <c r="E25" s="56" t="s">
        <v>87</v>
      </c>
      <c r="F25" s="75">
        <v>0</v>
      </c>
      <c r="G25" s="75">
        <v>0</v>
      </c>
    </row>
    <row r="26" spans="2:8" s="65" customFormat="1" ht="14.65" customHeight="1" x14ac:dyDescent="0.2">
      <c r="B26" s="76"/>
      <c r="C26" s="99"/>
      <c r="D26" s="88">
        <v>6</v>
      </c>
      <c r="E26" s="56" t="s">
        <v>88</v>
      </c>
      <c r="F26" s="75">
        <v>0</v>
      </c>
      <c r="G26" s="75">
        <v>0</v>
      </c>
    </row>
    <row r="27" spans="2:8" s="65" customFormat="1" ht="14.65" customHeight="1" x14ac:dyDescent="0.2">
      <c r="B27" s="76"/>
      <c r="C27" s="99"/>
      <c r="D27" s="88">
        <v>7</v>
      </c>
      <c r="E27" s="56" t="s">
        <v>89</v>
      </c>
      <c r="F27" s="75">
        <v>0</v>
      </c>
      <c r="G27" s="75">
        <v>0</v>
      </c>
    </row>
    <row r="28" spans="2:8" s="65" customFormat="1" ht="14.65" customHeight="1" x14ac:dyDescent="0.2">
      <c r="B28" s="76"/>
      <c r="C28" s="99"/>
      <c r="D28" s="88">
        <v>8</v>
      </c>
      <c r="E28" s="56" t="s">
        <v>99</v>
      </c>
      <c r="F28" s="75">
        <v>0</v>
      </c>
      <c r="G28" s="75">
        <v>0</v>
      </c>
    </row>
    <row r="29" spans="2:8" s="65" customFormat="1" ht="14.65" customHeight="1" x14ac:dyDescent="0.2">
      <c r="B29" s="76"/>
      <c r="C29" s="99"/>
      <c r="D29" s="88"/>
      <c r="E29" s="56"/>
      <c r="F29" s="75"/>
      <c r="G29" s="75"/>
    </row>
    <row r="30" spans="2:8" s="65" customFormat="1" ht="14.65" customHeight="1" x14ac:dyDescent="0.2">
      <c r="B30" s="76"/>
      <c r="C30" s="96" t="s">
        <v>103</v>
      </c>
      <c r="D30" s="97" t="s">
        <v>100</v>
      </c>
      <c r="E30" s="98"/>
      <c r="F30" s="75">
        <v>0</v>
      </c>
      <c r="G30" s="75">
        <v>0</v>
      </c>
    </row>
    <row r="31" spans="2:8" s="65" customFormat="1" ht="14.65" customHeight="1" x14ac:dyDescent="0.2">
      <c r="B31" s="76"/>
      <c r="C31" s="96" t="s">
        <v>103</v>
      </c>
      <c r="D31" s="97" t="s">
        <v>101</v>
      </c>
      <c r="E31" s="98"/>
      <c r="F31" s="75">
        <v>0</v>
      </c>
      <c r="G31" s="75">
        <v>0</v>
      </c>
      <c r="H31" s="42"/>
    </row>
    <row r="32" spans="2:8" s="65" customFormat="1" ht="14.65" customHeight="1" x14ac:dyDescent="0.2">
      <c r="B32" s="76"/>
      <c r="C32" s="96" t="s">
        <v>103</v>
      </c>
      <c r="D32" s="97" t="s">
        <v>102</v>
      </c>
      <c r="E32" s="98"/>
      <c r="F32" s="137">
        <f>F33+F34</f>
        <v>0</v>
      </c>
      <c r="G32" s="137">
        <f t="shared" ref="G32:H32" si="0">G33+G34</f>
        <v>0</v>
      </c>
      <c r="H32" s="104">
        <f t="shared" si="0"/>
        <v>0</v>
      </c>
    </row>
    <row r="33" spans="2:8" s="65" customFormat="1" ht="14.65" customHeight="1" x14ac:dyDescent="0.2">
      <c r="B33" s="76"/>
      <c r="C33" s="77"/>
      <c r="D33" s="88">
        <v>1</v>
      </c>
      <c r="E33" s="56" t="s">
        <v>104</v>
      </c>
      <c r="F33" s="75"/>
      <c r="G33" s="75"/>
      <c r="H33" s="42"/>
    </row>
    <row r="34" spans="2:8" s="65" customFormat="1" ht="14.65" customHeight="1" x14ac:dyDescent="0.2">
      <c r="B34" s="76"/>
      <c r="C34" s="77"/>
      <c r="D34" s="88">
        <v>2</v>
      </c>
      <c r="E34" s="56" t="s">
        <v>105</v>
      </c>
      <c r="F34" s="75"/>
      <c r="G34" s="75"/>
    </row>
    <row r="35" spans="2:8" s="65" customFormat="1" ht="14.65" customHeight="1" x14ac:dyDescent="0.2">
      <c r="B35" s="76"/>
      <c r="C35" s="96" t="s">
        <v>103</v>
      </c>
      <c r="D35" s="97" t="s">
        <v>106</v>
      </c>
      <c r="E35" s="98"/>
      <c r="F35" s="75"/>
      <c r="G35" s="75">
        <v>0</v>
      </c>
    </row>
    <row r="36" spans="2:8" s="65" customFormat="1" ht="14.65" customHeight="1" x14ac:dyDescent="0.2">
      <c r="B36" s="76"/>
      <c r="C36" s="77"/>
      <c r="D36" s="97"/>
      <c r="E36" s="98"/>
      <c r="F36" s="75"/>
      <c r="G36" s="75"/>
    </row>
    <row r="37" spans="2:8" s="65" customFormat="1" ht="14.65" customHeight="1" x14ac:dyDescent="0.2">
      <c r="B37" s="76"/>
      <c r="C37" s="425" t="s">
        <v>108</v>
      </c>
      <c r="D37" s="426"/>
      <c r="E37" s="427"/>
      <c r="F37" s="138">
        <f>F35+F32+F31+F30+F20</f>
        <v>0</v>
      </c>
      <c r="G37" s="138">
        <f>G35+G32+G31+G30+G20</f>
        <v>0</v>
      </c>
    </row>
    <row r="38" spans="2:8" s="65" customFormat="1" ht="14.65" customHeight="1" x14ac:dyDescent="0.2">
      <c r="B38" s="76"/>
      <c r="C38" s="77"/>
      <c r="D38" s="97"/>
      <c r="E38" s="98"/>
      <c r="F38" s="75"/>
      <c r="G38" s="75"/>
    </row>
    <row r="39" spans="2:8" s="65" customFormat="1" ht="14.65" customHeight="1" x14ac:dyDescent="0.2">
      <c r="B39" s="76"/>
      <c r="C39" s="440" t="s">
        <v>96</v>
      </c>
      <c r="D39" s="441"/>
      <c r="E39" s="442"/>
      <c r="F39" s="138">
        <f>F37+F19</f>
        <v>206768614</v>
      </c>
      <c r="G39" s="138">
        <f>G37+G19</f>
        <v>225799889</v>
      </c>
    </row>
    <row r="40" spans="2:8" s="65" customFormat="1" ht="14.65" customHeight="1" x14ac:dyDescent="0.2">
      <c r="B40" s="76"/>
      <c r="C40" s="96" t="s">
        <v>103</v>
      </c>
      <c r="D40" s="97" t="s">
        <v>109</v>
      </c>
      <c r="E40" s="98"/>
      <c r="F40" s="75"/>
      <c r="G40" s="75"/>
    </row>
    <row r="41" spans="2:8" s="65" customFormat="1" ht="14.65" customHeight="1" x14ac:dyDescent="0.2">
      <c r="B41" s="76"/>
      <c r="C41" s="96" t="s">
        <v>103</v>
      </c>
      <c r="D41" s="97" t="s">
        <v>110</v>
      </c>
      <c r="E41" s="98"/>
      <c r="F41" s="366">
        <v>100000</v>
      </c>
      <c r="G41" s="366">
        <v>100000</v>
      </c>
    </row>
    <row r="42" spans="2:8" s="65" customFormat="1" ht="14.65" customHeight="1" x14ac:dyDescent="0.2">
      <c r="B42" s="76"/>
      <c r="C42" s="96" t="s">
        <v>103</v>
      </c>
      <c r="D42" s="97" t="s">
        <v>111</v>
      </c>
      <c r="E42" s="98"/>
      <c r="F42" s="357">
        <v>0</v>
      </c>
      <c r="G42" s="357">
        <v>0</v>
      </c>
    </row>
    <row r="43" spans="2:8" s="65" customFormat="1" ht="14.65" customHeight="1" x14ac:dyDescent="0.2">
      <c r="B43" s="76"/>
      <c r="C43" s="96" t="s">
        <v>103</v>
      </c>
      <c r="D43" s="97" t="s">
        <v>112</v>
      </c>
      <c r="E43" s="98"/>
      <c r="F43" s="357">
        <v>0</v>
      </c>
      <c r="G43" s="357">
        <v>0</v>
      </c>
    </row>
    <row r="44" spans="2:8" s="65" customFormat="1" ht="14.65" customHeight="1" x14ac:dyDescent="0.2">
      <c r="B44" s="76"/>
      <c r="C44" s="96" t="s">
        <v>103</v>
      </c>
      <c r="D44" s="97" t="s">
        <v>113</v>
      </c>
      <c r="E44" s="98"/>
      <c r="F44" s="357">
        <v>0</v>
      </c>
      <c r="G44" s="357">
        <v>0</v>
      </c>
    </row>
    <row r="45" spans="2:8" s="65" customFormat="1" ht="14.65" customHeight="1" x14ac:dyDescent="0.2">
      <c r="B45" s="76"/>
      <c r="C45" s="100"/>
      <c r="D45" s="88">
        <v>1</v>
      </c>
      <c r="E45" s="56" t="s">
        <v>114</v>
      </c>
      <c r="F45" s="356">
        <v>0</v>
      </c>
      <c r="G45" s="356">
        <v>0</v>
      </c>
    </row>
    <row r="46" spans="2:8" s="65" customFormat="1" ht="14.65" customHeight="1" x14ac:dyDescent="0.2">
      <c r="B46" s="76"/>
      <c r="C46" s="100"/>
      <c r="D46" s="88">
        <v>2</v>
      </c>
      <c r="E46" s="56" t="s">
        <v>115</v>
      </c>
      <c r="F46" s="357">
        <v>0</v>
      </c>
      <c r="G46" s="357">
        <v>0</v>
      </c>
    </row>
    <row r="47" spans="2:8" s="65" customFormat="1" ht="14.65" customHeight="1" x14ac:dyDescent="0.2">
      <c r="B47" s="76"/>
      <c r="C47" s="100"/>
      <c r="D47" s="88">
        <v>3</v>
      </c>
      <c r="E47" s="56" t="s">
        <v>113</v>
      </c>
      <c r="F47" s="357">
        <v>0</v>
      </c>
      <c r="G47" s="357">
        <v>0</v>
      </c>
    </row>
    <row r="48" spans="2:8" s="65" customFormat="1" ht="14.65" customHeight="1" x14ac:dyDescent="0.2">
      <c r="B48" s="76"/>
      <c r="C48" s="96" t="s">
        <v>103</v>
      </c>
      <c r="D48" s="97" t="s">
        <v>116</v>
      </c>
      <c r="E48" s="98"/>
      <c r="F48" s="366">
        <v>-720000</v>
      </c>
      <c r="G48" s="366">
        <v>-720000</v>
      </c>
    </row>
    <row r="49" spans="2:10" s="65" customFormat="1" ht="14.65" customHeight="1" x14ac:dyDescent="0.2">
      <c r="B49" s="76"/>
      <c r="C49" s="96" t="s">
        <v>103</v>
      </c>
      <c r="D49" s="97" t="s">
        <v>117</v>
      </c>
      <c r="E49" s="98"/>
      <c r="F49" s="366">
        <v>21498118</v>
      </c>
      <c r="G49" s="366">
        <v>0</v>
      </c>
    </row>
    <row r="50" spans="2:10" s="65" customFormat="1" ht="14.65" customHeight="1" x14ac:dyDescent="0.2">
      <c r="B50" s="76"/>
      <c r="C50" s="101"/>
      <c r="D50" s="97"/>
      <c r="E50" s="98"/>
      <c r="F50" s="75"/>
      <c r="G50" s="75"/>
    </row>
    <row r="51" spans="2:10" s="65" customFormat="1" ht="14.65" customHeight="1" x14ac:dyDescent="0.2">
      <c r="B51" s="76"/>
      <c r="C51" s="440" t="s">
        <v>118</v>
      </c>
      <c r="D51" s="441"/>
      <c r="E51" s="442"/>
      <c r="F51" s="137">
        <f>F41+F42+F44+F48+F49</f>
        <v>20878118</v>
      </c>
      <c r="G51" s="137">
        <f>G41+G42+G44+G48+G49</f>
        <v>-620000</v>
      </c>
    </row>
    <row r="52" spans="2:10" s="65" customFormat="1" ht="14.65" customHeight="1" x14ac:dyDescent="0.2">
      <c r="B52" s="76"/>
      <c r="C52" s="101"/>
      <c r="D52" s="97"/>
      <c r="E52" s="98"/>
      <c r="F52" s="75"/>
      <c r="G52" s="75"/>
    </row>
    <row r="53" spans="2:10" s="65" customFormat="1" ht="14.65" customHeight="1" x14ac:dyDescent="0.2">
      <c r="B53" s="76"/>
      <c r="C53" s="440" t="s">
        <v>119</v>
      </c>
      <c r="D53" s="441"/>
      <c r="E53" s="442"/>
      <c r="F53" s="138">
        <f>F51+F39</f>
        <v>227646732</v>
      </c>
      <c r="G53" s="138">
        <f>G51+G39</f>
        <v>225179889</v>
      </c>
    </row>
    <row r="54" spans="2:10" s="65" customFormat="1" x14ac:dyDescent="0.2">
      <c r="B54" s="102"/>
      <c r="C54" s="102"/>
      <c r="D54" s="103"/>
      <c r="E54" s="42"/>
      <c r="F54" s="104"/>
      <c r="G54" s="104"/>
    </row>
    <row r="55" spans="2:10" s="65" customFormat="1" ht="14.65" customHeight="1" x14ac:dyDescent="0.2">
      <c r="B55" s="102"/>
      <c r="C55" s="102"/>
      <c r="D55" s="103"/>
      <c r="E55" s="42"/>
      <c r="F55" s="104"/>
      <c r="G55" s="104"/>
    </row>
    <row r="56" spans="2:10" s="65" customFormat="1" ht="14.65" customHeight="1" x14ac:dyDescent="0.2">
      <c r="B56" s="102"/>
      <c r="C56" s="102"/>
      <c r="D56" s="103"/>
      <c r="E56" s="42"/>
      <c r="F56" s="104"/>
      <c r="G56" s="104"/>
    </row>
    <row r="57" spans="2:10" s="65" customFormat="1" ht="14.65" customHeight="1" x14ac:dyDescent="0.2">
      <c r="B57" s="102"/>
      <c r="C57" s="102"/>
      <c r="D57" s="103"/>
      <c r="E57" s="42"/>
      <c r="F57" s="104"/>
      <c r="G57" s="104"/>
    </row>
    <row r="58" spans="2:10" s="65" customFormat="1" ht="14.65" customHeight="1" x14ac:dyDescent="0.2">
      <c r="B58" s="71"/>
      <c r="C58" s="71"/>
      <c r="D58" s="71"/>
      <c r="E58" s="42"/>
      <c r="F58" s="104"/>
      <c r="G58" s="104"/>
      <c r="J58" s="64"/>
    </row>
    <row r="59" spans="2:10" s="65" customFormat="1" ht="14.65" customHeight="1" x14ac:dyDescent="0.2">
      <c r="B59" s="102"/>
      <c r="C59" s="102"/>
      <c r="D59" s="103"/>
      <c r="E59" s="42"/>
      <c r="F59" s="104"/>
      <c r="G59" s="104"/>
    </row>
    <row r="60" spans="2:10" s="65" customFormat="1" ht="15.95" customHeight="1" x14ac:dyDescent="0.2">
      <c r="B60" s="102"/>
      <c r="C60" s="102"/>
      <c r="D60" s="103"/>
      <c r="E60" s="42"/>
      <c r="F60" s="104"/>
      <c r="G60" s="104"/>
    </row>
    <row r="61" spans="2:10" s="65" customFormat="1" ht="15.95" customHeight="1" x14ac:dyDescent="0.2">
      <c r="B61" s="102"/>
      <c r="C61" s="102"/>
      <c r="D61" s="103"/>
      <c r="E61" s="42"/>
      <c r="F61" s="104"/>
      <c r="G61" s="104"/>
    </row>
    <row r="62" spans="2:10" s="65" customFormat="1" ht="15.95" customHeight="1" x14ac:dyDescent="0.2">
      <c r="B62" s="102"/>
      <c r="C62" s="102"/>
      <c r="D62" s="103"/>
      <c r="E62" s="42"/>
      <c r="F62" s="104"/>
      <c r="G62" s="104"/>
    </row>
    <row r="63" spans="2:10" s="65" customFormat="1" ht="15.95" customHeight="1" x14ac:dyDescent="0.2">
      <c r="B63" s="102"/>
      <c r="C63" s="102"/>
      <c r="D63" s="102"/>
      <c r="E63" s="102"/>
      <c r="F63" s="104"/>
      <c r="G63" s="104"/>
    </row>
    <row r="64" spans="2:10" x14ac:dyDescent="0.2">
      <c r="B64" s="105"/>
      <c r="C64" s="105"/>
      <c r="D64" s="106"/>
      <c r="E64" s="14"/>
      <c r="F64" s="107"/>
      <c r="G64" s="107"/>
    </row>
  </sheetData>
  <mergeCells count="7">
    <mergeCell ref="C53:E53"/>
    <mergeCell ref="B2:G2"/>
    <mergeCell ref="C39:E39"/>
    <mergeCell ref="C19:E19"/>
    <mergeCell ref="C37:E37"/>
    <mergeCell ref="C51:E51"/>
    <mergeCell ref="C4:E4"/>
  </mergeCells>
  <phoneticPr fontId="0" type="noConversion"/>
  <printOptions horizontalCentered="1" verticalCentered="1"/>
  <pageMargins left="0" right="0" top="0" bottom="0" header="0.511811023622047" footer="0.511811023622047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47"/>
  <sheetViews>
    <sheetView tabSelected="1" topLeftCell="A40" workbookViewId="0">
      <selection activeCell="E85" sqref="E85:F85"/>
    </sheetView>
  </sheetViews>
  <sheetFormatPr defaultColWidth="9.140625" defaultRowHeight="15" x14ac:dyDescent="0.2"/>
  <cols>
    <col min="1" max="1" width="6.140625" style="16" customWidth="1"/>
    <col min="2" max="2" width="3.7109375" style="124" customWidth="1"/>
    <col min="3" max="3" width="3.42578125" style="12" customWidth="1"/>
    <col min="4" max="4" width="2.7109375" style="12" customWidth="1"/>
    <col min="5" max="5" width="63.140625" style="16" customWidth="1"/>
    <col min="6" max="6" width="20.7109375" style="67" customWidth="1"/>
    <col min="7" max="7" width="15.28515625" style="67" customWidth="1"/>
    <col min="8" max="8" width="9.140625" style="16"/>
    <col min="9" max="9" width="1.28515625" style="68" customWidth="1"/>
    <col min="10" max="10" width="12.5703125" style="16" customWidth="1"/>
    <col min="11" max="11" width="18.5703125" style="16" customWidth="1"/>
    <col min="12" max="12" width="13.28515625" style="16" customWidth="1"/>
    <col min="13" max="13" width="20.140625" style="16" customWidth="1"/>
    <col min="14" max="16384" width="9.140625" style="16"/>
  </cols>
  <sheetData>
    <row r="1" spans="2:22" s="65" customFormat="1" ht="17.25" customHeight="1" x14ac:dyDescent="0.2">
      <c r="B1" s="450" t="s">
        <v>120</v>
      </c>
      <c r="C1" s="451"/>
      <c r="D1" s="451"/>
      <c r="E1" s="451"/>
      <c r="F1" s="451"/>
      <c r="G1" s="452"/>
      <c r="I1" s="66"/>
    </row>
    <row r="2" spans="2:22" s="65" customFormat="1" ht="17.25" customHeight="1" x14ac:dyDescent="0.2">
      <c r="B2" s="457" t="s">
        <v>121</v>
      </c>
      <c r="C2" s="458"/>
      <c r="D2" s="458"/>
      <c r="E2" s="458"/>
      <c r="F2" s="458"/>
      <c r="G2" s="459"/>
      <c r="I2" s="66"/>
    </row>
    <row r="3" spans="2:22" s="65" customFormat="1" ht="12" customHeight="1" x14ac:dyDescent="0.2">
      <c r="B3" s="453" t="s">
        <v>122</v>
      </c>
      <c r="C3" s="454"/>
      <c r="D3" s="454"/>
      <c r="E3" s="454"/>
      <c r="F3" s="454"/>
      <c r="G3" s="455"/>
      <c r="I3" s="379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2:22" s="65" customFormat="1" ht="16.5" customHeight="1" x14ac:dyDescent="0.2">
      <c r="B4" s="146" t="s">
        <v>2</v>
      </c>
      <c r="C4" s="425" t="s">
        <v>24</v>
      </c>
      <c r="D4" s="426"/>
      <c r="E4" s="427"/>
      <c r="F4" s="141">
        <v>2015</v>
      </c>
      <c r="G4" s="141">
        <v>2014</v>
      </c>
      <c r="H4" s="42"/>
      <c r="I4" s="42"/>
      <c r="J4" s="42"/>
      <c r="K4" s="42"/>
      <c r="L4" s="42"/>
    </row>
    <row r="5" spans="2:22" s="65" customFormat="1" ht="12.4" customHeight="1" x14ac:dyDescent="0.2">
      <c r="B5" s="125" t="s">
        <v>103</v>
      </c>
      <c r="C5" s="58" t="s">
        <v>123</v>
      </c>
      <c r="D5" s="78"/>
      <c r="E5" s="79"/>
      <c r="F5" s="387">
        <v>44116130</v>
      </c>
      <c r="G5" s="387">
        <v>1699808</v>
      </c>
      <c r="H5" s="42"/>
      <c r="I5" s="42"/>
      <c r="J5" s="42"/>
      <c r="K5" s="42"/>
      <c r="L5" s="42"/>
    </row>
    <row r="6" spans="2:22" s="65" customFormat="1" ht="12.4" customHeight="1" x14ac:dyDescent="0.2">
      <c r="B6" s="125" t="s">
        <v>103</v>
      </c>
      <c r="C6" s="58" t="s">
        <v>124</v>
      </c>
      <c r="D6" s="78"/>
      <c r="E6" s="79"/>
      <c r="F6" s="387">
        <v>0</v>
      </c>
      <c r="G6" s="210">
        <v>0</v>
      </c>
      <c r="H6" s="42"/>
      <c r="I6" s="42"/>
      <c r="J6" s="42"/>
      <c r="K6" s="42"/>
      <c r="L6" s="42"/>
    </row>
    <row r="7" spans="2:22" s="65" customFormat="1" ht="12.4" customHeight="1" x14ac:dyDescent="0.2">
      <c r="B7" s="125" t="s">
        <v>103</v>
      </c>
      <c r="C7" s="58" t="s">
        <v>125</v>
      </c>
      <c r="D7" s="78"/>
      <c r="E7" s="79"/>
      <c r="F7" s="387">
        <v>57449412</v>
      </c>
      <c r="G7" s="210"/>
      <c r="H7" s="42"/>
      <c r="I7" s="42"/>
      <c r="J7" s="42"/>
      <c r="K7" s="42"/>
      <c r="L7" s="42"/>
    </row>
    <row r="8" spans="2:22" s="65" customFormat="1" ht="12.4" customHeight="1" x14ac:dyDescent="0.2">
      <c r="B8" s="125" t="s">
        <v>103</v>
      </c>
      <c r="C8" s="58" t="s">
        <v>126</v>
      </c>
      <c r="D8" s="78"/>
      <c r="E8" s="79"/>
      <c r="F8" s="387">
        <v>0</v>
      </c>
      <c r="G8" s="323"/>
      <c r="H8" s="42"/>
      <c r="I8" s="42"/>
      <c r="J8" s="42"/>
      <c r="K8" s="42"/>
      <c r="L8" s="42"/>
    </row>
    <row r="9" spans="2:22" s="65" customFormat="1" ht="12.4" customHeight="1" x14ac:dyDescent="0.2">
      <c r="B9" s="126"/>
      <c r="C9" s="80"/>
      <c r="D9" s="78"/>
      <c r="E9" s="389" t="s">
        <v>269</v>
      </c>
      <c r="F9" s="390">
        <f>F5+F6+F7+F8</f>
        <v>101565542</v>
      </c>
      <c r="G9" s="391">
        <f>SUM(G5:G8)</f>
        <v>1699808</v>
      </c>
      <c r="H9" s="42"/>
      <c r="I9" s="42"/>
      <c r="J9" s="42"/>
      <c r="K9" s="42"/>
      <c r="L9" s="42"/>
    </row>
    <row r="10" spans="2:22" s="65" customFormat="1" ht="12.4" customHeight="1" x14ac:dyDescent="0.2">
      <c r="B10" s="125" t="s">
        <v>103</v>
      </c>
      <c r="C10" s="58" t="s">
        <v>127</v>
      </c>
      <c r="D10" s="78"/>
      <c r="E10" s="79"/>
      <c r="F10" s="400">
        <f>F11+F12</f>
        <v>61002309</v>
      </c>
      <c r="G10" s="401">
        <f>G11</f>
        <v>1699808</v>
      </c>
      <c r="H10" s="42"/>
      <c r="I10" s="42"/>
      <c r="J10" s="42"/>
      <c r="K10" s="42"/>
      <c r="L10" s="42"/>
    </row>
    <row r="11" spans="2:22" s="65" customFormat="1" ht="12.4" customHeight="1" x14ac:dyDescent="0.2">
      <c r="B11" s="126"/>
      <c r="C11" s="80"/>
      <c r="D11" s="90">
        <v>1</v>
      </c>
      <c r="E11" s="91" t="s">
        <v>127</v>
      </c>
      <c r="F11" s="387">
        <v>50460262</v>
      </c>
      <c r="G11" s="387">
        <v>1699808</v>
      </c>
      <c r="H11" s="42"/>
      <c r="I11" s="42"/>
      <c r="J11" s="42"/>
      <c r="K11" s="42"/>
      <c r="L11" s="42"/>
    </row>
    <row r="12" spans="2:22" s="65" customFormat="1" ht="12.4" customHeight="1" x14ac:dyDescent="0.2">
      <c r="B12" s="127"/>
      <c r="C12" s="80"/>
      <c r="D12" s="65">
        <v>2</v>
      </c>
      <c r="E12" s="91" t="s">
        <v>128</v>
      </c>
      <c r="F12" s="387">
        <v>10542047</v>
      </c>
      <c r="G12" s="322">
        <v>0</v>
      </c>
      <c r="H12" s="42"/>
      <c r="I12" s="42"/>
      <c r="J12" s="42"/>
      <c r="K12" s="42"/>
      <c r="L12" s="42"/>
    </row>
    <row r="13" spans="2:22" s="65" customFormat="1" ht="12.4" customHeight="1" x14ac:dyDescent="0.2">
      <c r="B13" s="127"/>
      <c r="C13" s="80"/>
      <c r="D13" s="78"/>
      <c r="E13" s="79"/>
      <c r="F13" s="322"/>
      <c r="G13" s="322"/>
      <c r="H13" s="42"/>
      <c r="I13" s="42"/>
      <c r="J13" s="42"/>
      <c r="K13" s="42"/>
      <c r="L13" s="42"/>
    </row>
    <row r="14" spans="2:22" s="65" customFormat="1" ht="12.4" customHeight="1" x14ac:dyDescent="0.2">
      <c r="B14" s="125" t="s">
        <v>103</v>
      </c>
      <c r="C14" s="58" t="s">
        <v>129</v>
      </c>
      <c r="D14" s="78"/>
      <c r="E14" s="79"/>
      <c r="F14" s="400">
        <f>F15+F16</f>
        <v>3176826</v>
      </c>
      <c r="G14" s="210">
        <v>0</v>
      </c>
      <c r="H14" s="42"/>
      <c r="I14" s="42"/>
      <c r="J14" s="42"/>
      <c r="K14" s="42"/>
      <c r="L14" s="42"/>
    </row>
    <row r="15" spans="2:22" s="65" customFormat="1" ht="12.4" customHeight="1" x14ac:dyDescent="0.2">
      <c r="B15" s="127"/>
      <c r="C15" s="80"/>
      <c r="D15" s="81">
        <v>1</v>
      </c>
      <c r="E15" s="56" t="s">
        <v>130</v>
      </c>
      <c r="F15" s="387">
        <v>2845960</v>
      </c>
      <c r="G15" s="323">
        <v>0</v>
      </c>
      <c r="H15" s="42"/>
      <c r="I15" s="42"/>
      <c r="J15" s="42"/>
      <c r="K15" s="42"/>
      <c r="L15" s="42"/>
    </row>
    <row r="16" spans="2:22" s="65" customFormat="1" ht="12.4" customHeight="1" x14ac:dyDescent="0.2">
      <c r="B16" s="127"/>
      <c r="C16" s="80"/>
      <c r="D16" s="81">
        <v>2</v>
      </c>
      <c r="E16" s="56" t="s">
        <v>131</v>
      </c>
      <c r="F16" s="387">
        <v>330866</v>
      </c>
      <c r="G16" s="323">
        <v>0</v>
      </c>
      <c r="H16" s="42"/>
      <c r="I16" s="42"/>
      <c r="J16" s="42"/>
      <c r="K16" s="42"/>
      <c r="L16" s="42"/>
    </row>
    <row r="17" spans="2:12" s="65" customFormat="1" ht="12.4" customHeight="1" x14ac:dyDescent="0.2">
      <c r="B17" s="127"/>
      <c r="C17" s="80"/>
      <c r="D17" s="81"/>
      <c r="E17" s="56" t="s">
        <v>132</v>
      </c>
      <c r="F17" s="322"/>
      <c r="G17" s="322">
        <v>0</v>
      </c>
      <c r="H17" s="42"/>
      <c r="I17" s="42"/>
      <c r="J17" s="42"/>
      <c r="K17" s="42"/>
      <c r="L17" s="42"/>
    </row>
    <row r="18" spans="2:12" s="65" customFormat="1" ht="12.4" customHeight="1" x14ac:dyDescent="0.2">
      <c r="B18" s="126"/>
      <c r="C18" s="80"/>
      <c r="D18" s="78"/>
      <c r="E18" s="79"/>
      <c r="F18" s="321"/>
      <c r="G18" s="321">
        <v>0</v>
      </c>
      <c r="H18" s="42"/>
      <c r="I18" s="42"/>
      <c r="J18" s="42"/>
      <c r="K18" s="42"/>
      <c r="L18" s="42"/>
    </row>
    <row r="19" spans="2:12" s="65" customFormat="1" ht="12.4" customHeight="1" x14ac:dyDescent="0.2">
      <c r="B19" s="125" t="s">
        <v>103</v>
      </c>
      <c r="C19" s="58" t="s">
        <v>133</v>
      </c>
      <c r="D19" s="78"/>
      <c r="E19" s="79"/>
      <c r="F19" s="210">
        <v>0</v>
      </c>
      <c r="G19" s="210"/>
      <c r="H19" s="42"/>
      <c r="I19" s="42"/>
      <c r="J19" s="42"/>
      <c r="K19" s="42"/>
      <c r="L19" s="42"/>
    </row>
    <row r="20" spans="2:12" s="65" customFormat="1" ht="12.4" customHeight="1" x14ac:dyDescent="0.2">
      <c r="B20" s="125" t="s">
        <v>103</v>
      </c>
      <c r="C20" s="58" t="s">
        <v>134</v>
      </c>
      <c r="D20" s="78"/>
      <c r="E20" s="79"/>
      <c r="F20" s="388">
        <v>12018257</v>
      </c>
      <c r="G20" s="323">
        <v>0</v>
      </c>
      <c r="H20" s="42"/>
      <c r="I20" s="42"/>
      <c r="J20" s="42"/>
      <c r="K20" s="42"/>
      <c r="L20" s="42"/>
    </row>
    <row r="21" spans="2:12" s="65" customFormat="1" ht="12.4" customHeight="1" x14ac:dyDescent="0.2">
      <c r="B21" s="125" t="s">
        <v>103</v>
      </c>
      <c r="C21" s="58" t="s">
        <v>135</v>
      </c>
      <c r="D21" s="78"/>
      <c r="E21" s="79"/>
      <c r="F21" s="323">
        <v>0</v>
      </c>
      <c r="G21" s="323"/>
      <c r="H21" s="42"/>
      <c r="I21" s="42"/>
      <c r="J21" s="42"/>
      <c r="K21" s="42"/>
      <c r="L21" s="42"/>
    </row>
    <row r="22" spans="2:12" s="65" customFormat="1" ht="12.4" customHeight="1" x14ac:dyDescent="0.2">
      <c r="B22" s="126"/>
      <c r="C22" s="80"/>
      <c r="D22" s="78"/>
      <c r="E22" s="389" t="s">
        <v>270</v>
      </c>
      <c r="F22" s="209">
        <f>F20+F14+F10</f>
        <v>76197392</v>
      </c>
      <c r="G22" s="209">
        <f>G20+G14+G10</f>
        <v>1699808</v>
      </c>
      <c r="H22" s="42"/>
      <c r="I22" s="42"/>
      <c r="J22" s="42"/>
      <c r="K22" s="42"/>
      <c r="L22" s="42"/>
    </row>
    <row r="23" spans="2:12" s="65" customFormat="1" ht="12.4" customHeight="1" x14ac:dyDescent="0.2">
      <c r="B23" s="125" t="s">
        <v>103</v>
      </c>
      <c r="C23" s="58" t="s">
        <v>136</v>
      </c>
      <c r="D23" s="78"/>
      <c r="E23" s="79"/>
      <c r="F23" s="208">
        <f>F28</f>
        <v>0</v>
      </c>
      <c r="G23" s="208">
        <v>0</v>
      </c>
      <c r="H23" s="42"/>
      <c r="I23" s="42"/>
      <c r="J23" s="42"/>
      <c r="K23" s="42"/>
      <c r="L23" s="42"/>
    </row>
    <row r="24" spans="2:12" s="65" customFormat="1" ht="12.4" customHeight="1" x14ac:dyDescent="0.2">
      <c r="B24" s="127"/>
      <c r="C24" s="82"/>
      <c r="D24" s="448">
        <v>1</v>
      </c>
      <c r="E24" s="86" t="s">
        <v>137</v>
      </c>
      <c r="F24" s="460">
        <v>0</v>
      </c>
      <c r="G24" s="460">
        <v>0</v>
      </c>
      <c r="H24" s="42"/>
      <c r="I24" s="42"/>
      <c r="J24" s="42"/>
      <c r="K24" s="42"/>
      <c r="L24" s="42"/>
    </row>
    <row r="25" spans="2:12" s="65" customFormat="1" ht="12.4" customHeight="1" x14ac:dyDescent="0.2">
      <c r="B25" s="128"/>
      <c r="C25" s="84"/>
      <c r="D25" s="449"/>
      <c r="E25" s="87" t="s">
        <v>138</v>
      </c>
      <c r="F25" s="461"/>
      <c r="G25" s="461"/>
      <c r="H25" s="42"/>
      <c r="I25" s="42"/>
      <c r="J25" s="42"/>
      <c r="K25" s="42"/>
      <c r="L25" s="42"/>
    </row>
    <row r="26" spans="2:12" s="65" customFormat="1" ht="12.4" customHeight="1" x14ac:dyDescent="0.2">
      <c r="B26" s="127"/>
      <c r="C26" s="82"/>
      <c r="D26" s="448">
        <v>2</v>
      </c>
      <c r="E26" s="86" t="s">
        <v>139</v>
      </c>
      <c r="F26" s="460">
        <v>0</v>
      </c>
      <c r="G26" s="460">
        <v>0</v>
      </c>
      <c r="H26" s="42"/>
      <c r="I26" s="42"/>
      <c r="J26" s="42"/>
      <c r="K26" s="42"/>
      <c r="L26" s="42"/>
    </row>
    <row r="27" spans="2:12" s="65" customFormat="1" ht="12.4" customHeight="1" x14ac:dyDescent="0.2">
      <c r="B27" s="128"/>
      <c r="C27" s="84"/>
      <c r="D27" s="449"/>
      <c r="E27" s="87" t="s">
        <v>142</v>
      </c>
      <c r="F27" s="461"/>
      <c r="G27" s="461"/>
      <c r="H27" s="42"/>
      <c r="I27" s="42"/>
      <c r="J27" s="42"/>
      <c r="K27" s="42"/>
      <c r="L27" s="42"/>
    </row>
    <row r="28" spans="2:12" s="65" customFormat="1" ht="12.4" customHeight="1" x14ac:dyDescent="0.2">
      <c r="B28" s="127"/>
      <c r="C28" s="82"/>
      <c r="D28" s="448">
        <v>3</v>
      </c>
      <c r="E28" s="86" t="s">
        <v>140</v>
      </c>
      <c r="F28" s="460"/>
      <c r="G28" s="460">
        <v>0</v>
      </c>
      <c r="H28" s="42"/>
      <c r="I28" s="42"/>
      <c r="J28" s="42"/>
      <c r="K28" s="42"/>
      <c r="L28" s="42"/>
    </row>
    <row r="29" spans="2:12" s="65" customFormat="1" ht="12.4" customHeight="1" x14ac:dyDescent="0.2">
      <c r="B29" s="128"/>
      <c r="C29" s="84"/>
      <c r="D29" s="449"/>
      <c r="E29" s="87" t="s">
        <v>141</v>
      </c>
      <c r="F29" s="461"/>
      <c r="G29" s="461"/>
      <c r="H29" s="42"/>
      <c r="I29" s="42"/>
      <c r="J29" s="42"/>
      <c r="K29" s="42"/>
      <c r="L29" s="42"/>
    </row>
    <row r="30" spans="2:12" s="65" customFormat="1" ht="12.4" customHeight="1" x14ac:dyDescent="0.2">
      <c r="B30" s="126"/>
      <c r="C30" s="80"/>
      <c r="D30" s="78"/>
      <c r="E30" s="79"/>
      <c r="F30" s="209"/>
      <c r="G30" s="209"/>
      <c r="H30" s="42"/>
      <c r="I30" s="42"/>
      <c r="J30" s="42"/>
      <c r="K30" s="42"/>
      <c r="L30" s="42"/>
    </row>
    <row r="31" spans="2:12" s="65" customFormat="1" ht="12.4" customHeight="1" x14ac:dyDescent="0.2">
      <c r="B31" s="462" t="s">
        <v>103</v>
      </c>
      <c r="C31" s="60" t="s">
        <v>143</v>
      </c>
      <c r="D31" s="92"/>
      <c r="E31" s="93"/>
      <c r="F31" s="465">
        <v>0</v>
      </c>
      <c r="G31" s="465">
        <v>0</v>
      </c>
      <c r="H31" s="42"/>
      <c r="I31" s="42"/>
      <c r="J31" s="42"/>
      <c r="K31" s="42"/>
      <c r="L31" s="42"/>
    </row>
    <row r="32" spans="2:12" s="65" customFormat="1" ht="12.4" customHeight="1" x14ac:dyDescent="0.2">
      <c r="B32" s="463"/>
      <c r="C32" s="85" t="s">
        <v>144</v>
      </c>
      <c r="D32" s="94"/>
      <c r="E32" s="95"/>
      <c r="F32" s="466"/>
      <c r="G32" s="466"/>
      <c r="H32" s="42"/>
      <c r="I32" s="42"/>
      <c r="J32" s="42"/>
      <c r="K32" s="42"/>
      <c r="L32" s="42"/>
    </row>
    <row r="33" spans="2:12" s="65" customFormat="1" ht="12.4" customHeight="1" x14ac:dyDescent="0.2">
      <c r="B33" s="126"/>
      <c r="C33" s="80"/>
      <c r="D33" s="78"/>
      <c r="E33" s="79"/>
      <c r="F33" s="209"/>
      <c r="G33" s="209"/>
      <c r="H33" s="42"/>
      <c r="I33" s="42"/>
      <c r="J33" s="42"/>
      <c r="K33" s="42"/>
      <c r="L33" s="42"/>
    </row>
    <row r="34" spans="2:12" s="65" customFormat="1" ht="12.4" customHeight="1" x14ac:dyDescent="0.2">
      <c r="B34" s="125" t="s">
        <v>103</v>
      </c>
      <c r="C34" s="58" t="s">
        <v>145</v>
      </c>
      <c r="D34" s="78"/>
      <c r="E34" s="79"/>
      <c r="F34" s="208">
        <f>F35+F37</f>
        <v>59621</v>
      </c>
      <c r="G34" s="208">
        <f>G35+G37</f>
        <v>0</v>
      </c>
      <c r="H34" s="42"/>
      <c r="I34" s="42"/>
      <c r="J34" s="42"/>
      <c r="K34" s="42"/>
      <c r="L34" s="42"/>
    </row>
    <row r="35" spans="2:12" s="65" customFormat="1" ht="12.4" customHeight="1" x14ac:dyDescent="0.2">
      <c r="B35" s="127"/>
      <c r="C35" s="82"/>
      <c r="D35" s="448">
        <v>1</v>
      </c>
      <c r="E35" s="86" t="s">
        <v>147</v>
      </c>
      <c r="F35" s="460">
        <v>59621</v>
      </c>
      <c r="G35" s="460"/>
      <c r="H35" s="42"/>
      <c r="I35" s="42"/>
      <c r="J35" s="42"/>
      <c r="K35" s="42"/>
      <c r="L35" s="42"/>
    </row>
    <row r="36" spans="2:12" s="65" customFormat="1" ht="12.4" customHeight="1" x14ac:dyDescent="0.2">
      <c r="B36" s="128"/>
      <c r="C36" s="84"/>
      <c r="D36" s="449"/>
      <c r="E36" s="87" t="s">
        <v>148</v>
      </c>
      <c r="F36" s="461"/>
      <c r="G36" s="461"/>
      <c r="H36" s="42"/>
      <c r="I36" s="42"/>
      <c r="J36" s="42"/>
      <c r="K36" s="42"/>
      <c r="L36" s="42"/>
    </row>
    <row r="37" spans="2:12" s="65" customFormat="1" ht="12.4" customHeight="1" x14ac:dyDescent="0.2">
      <c r="B37" s="126"/>
      <c r="C37" s="80"/>
      <c r="D37" s="88">
        <v>2</v>
      </c>
      <c r="E37" s="59" t="s">
        <v>146</v>
      </c>
      <c r="F37" s="209"/>
      <c r="G37" s="209"/>
      <c r="H37" s="42"/>
      <c r="I37" s="42"/>
      <c r="J37" s="42"/>
      <c r="K37" s="42"/>
      <c r="L37" s="42"/>
    </row>
    <row r="38" spans="2:12" s="65" customFormat="1" ht="12.4" customHeight="1" x14ac:dyDescent="0.2">
      <c r="B38" s="126"/>
      <c r="C38" s="80"/>
      <c r="D38" s="78"/>
      <c r="E38" s="79"/>
      <c r="F38" s="209"/>
      <c r="G38" s="209"/>
      <c r="H38" s="42"/>
      <c r="I38" s="42"/>
      <c r="J38" s="42"/>
      <c r="K38" s="42"/>
      <c r="L38" s="42"/>
    </row>
    <row r="39" spans="2:12" s="65" customFormat="1" ht="12.4" customHeight="1" x14ac:dyDescent="0.2">
      <c r="B39" s="125" t="s">
        <v>103</v>
      </c>
      <c r="C39" s="58" t="s">
        <v>149</v>
      </c>
      <c r="D39" s="78"/>
      <c r="E39" s="79"/>
      <c r="F39" s="208">
        <v>0</v>
      </c>
      <c r="G39" s="208">
        <v>0</v>
      </c>
      <c r="H39" s="42"/>
      <c r="I39" s="42"/>
      <c r="J39" s="42"/>
      <c r="K39" s="42"/>
      <c r="L39" s="42"/>
    </row>
    <row r="40" spans="2:12" s="65" customFormat="1" ht="12.4" customHeight="1" x14ac:dyDescent="0.2">
      <c r="B40" s="126"/>
      <c r="C40" s="58"/>
      <c r="D40" s="78"/>
      <c r="E40" s="79"/>
      <c r="F40" s="209"/>
      <c r="G40" s="209"/>
      <c r="H40" s="42"/>
      <c r="I40" s="42"/>
      <c r="J40" s="42"/>
      <c r="K40" s="42"/>
      <c r="L40" s="42"/>
    </row>
    <row r="41" spans="2:12" s="65" customFormat="1" ht="12.4" customHeight="1" x14ac:dyDescent="0.2">
      <c r="B41" s="125" t="s">
        <v>103</v>
      </c>
      <c r="C41" s="58" t="s">
        <v>150</v>
      </c>
      <c r="D41" s="78"/>
      <c r="E41" s="79"/>
      <c r="F41" s="208">
        <f>F9-F22-F34</f>
        <v>25308529</v>
      </c>
      <c r="G41" s="208">
        <f>G22-G9</f>
        <v>0</v>
      </c>
      <c r="H41" s="42"/>
      <c r="I41" s="42"/>
      <c r="J41" s="42"/>
      <c r="K41" s="42"/>
      <c r="L41" s="42"/>
    </row>
    <row r="42" spans="2:12" s="65" customFormat="1" ht="12.4" customHeight="1" x14ac:dyDescent="0.2">
      <c r="B42" s="126"/>
      <c r="C42" s="80"/>
      <c r="D42" s="78"/>
      <c r="E42" s="79"/>
      <c r="F42" s="209"/>
      <c r="G42" s="209"/>
      <c r="H42" s="42"/>
      <c r="I42" s="42"/>
      <c r="J42" s="42"/>
      <c r="K42" s="42"/>
      <c r="L42" s="42"/>
    </row>
    <row r="43" spans="2:12" s="65" customFormat="1" ht="12.4" customHeight="1" x14ac:dyDescent="0.2">
      <c r="B43" s="125" t="s">
        <v>103</v>
      </c>
      <c r="C43" s="58" t="s">
        <v>151</v>
      </c>
      <c r="D43" s="78"/>
      <c r="E43" s="79"/>
      <c r="F43" s="208">
        <f>F44+F45+F46</f>
        <v>3810410.55</v>
      </c>
      <c r="G43" s="208">
        <f>G44+G45+G46</f>
        <v>0</v>
      </c>
      <c r="H43" s="42"/>
      <c r="I43" s="42"/>
      <c r="J43" s="42"/>
      <c r="K43" s="42"/>
      <c r="L43" s="42"/>
    </row>
    <row r="44" spans="2:12" s="65" customFormat="1" ht="12.4" customHeight="1" x14ac:dyDescent="0.2">
      <c r="B44" s="126"/>
      <c r="C44" s="80"/>
      <c r="D44" s="88">
        <v>1</v>
      </c>
      <c r="E44" s="59" t="s">
        <v>152</v>
      </c>
      <c r="F44" s="209">
        <f>F80</f>
        <v>3810410.55</v>
      </c>
      <c r="G44" s="209"/>
      <c r="H44" s="42"/>
      <c r="I44" s="42"/>
      <c r="J44" s="42"/>
      <c r="K44" s="42"/>
      <c r="L44" s="42"/>
    </row>
    <row r="45" spans="2:12" s="65" customFormat="1" ht="12.4" customHeight="1" x14ac:dyDescent="0.2">
      <c r="B45" s="126"/>
      <c r="C45" s="80"/>
      <c r="D45" s="88">
        <v>2</v>
      </c>
      <c r="E45" s="59" t="s">
        <v>153</v>
      </c>
      <c r="F45" s="209">
        <v>0</v>
      </c>
      <c r="G45" s="209">
        <v>0</v>
      </c>
      <c r="H45" s="42"/>
      <c r="I45" s="42"/>
      <c r="J45" s="42"/>
      <c r="K45" s="42"/>
      <c r="L45" s="42"/>
    </row>
    <row r="46" spans="2:12" s="65" customFormat="1" ht="12.4" customHeight="1" x14ac:dyDescent="0.2">
      <c r="B46" s="126"/>
      <c r="C46" s="80"/>
      <c r="D46" s="88">
        <v>3</v>
      </c>
      <c r="E46" s="59" t="s">
        <v>154</v>
      </c>
      <c r="F46" s="209">
        <v>0</v>
      </c>
      <c r="G46" s="209">
        <v>0</v>
      </c>
      <c r="H46" s="42"/>
      <c r="I46" s="42"/>
      <c r="J46" s="42"/>
      <c r="K46" s="42"/>
      <c r="L46" s="42"/>
    </row>
    <row r="47" spans="2:12" s="65" customFormat="1" ht="12.4" customHeight="1" x14ac:dyDescent="0.2">
      <c r="B47" s="126"/>
      <c r="C47" s="80"/>
      <c r="D47" s="78"/>
      <c r="E47" s="79"/>
      <c r="F47" s="209"/>
      <c r="G47" s="209"/>
      <c r="H47" s="42"/>
      <c r="I47" s="42"/>
      <c r="J47" s="42"/>
      <c r="K47" s="42"/>
      <c r="L47" s="42"/>
    </row>
    <row r="48" spans="2:12" s="65" customFormat="1" ht="12.4" customHeight="1" x14ac:dyDescent="0.2">
      <c r="B48" s="125" t="s">
        <v>103</v>
      </c>
      <c r="C48" s="58" t="s">
        <v>155</v>
      </c>
      <c r="D48" s="78"/>
      <c r="E48" s="79"/>
      <c r="F48" s="208">
        <f>F41-F43</f>
        <v>21498118.449999999</v>
      </c>
      <c r="G48" s="208">
        <f>G41-G43</f>
        <v>0</v>
      </c>
      <c r="H48" s="42"/>
      <c r="I48" s="42"/>
      <c r="J48" s="42"/>
      <c r="K48" s="42"/>
      <c r="L48" s="42"/>
    </row>
    <row r="49" spans="2:12" s="65" customFormat="1" ht="12.4" customHeight="1" x14ac:dyDescent="0.2">
      <c r="B49" s="126"/>
      <c r="C49" s="80"/>
      <c r="D49" s="78"/>
      <c r="E49" s="79"/>
      <c r="F49" s="209"/>
      <c r="G49" s="209"/>
      <c r="H49" s="42"/>
      <c r="I49" s="42"/>
      <c r="J49" s="42"/>
      <c r="K49" s="42"/>
      <c r="L49" s="42"/>
    </row>
    <row r="50" spans="2:12" s="65" customFormat="1" ht="12.4" customHeight="1" x14ac:dyDescent="0.2">
      <c r="B50" s="125" t="s">
        <v>103</v>
      </c>
      <c r="C50" s="58" t="s">
        <v>156</v>
      </c>
      <c r="D50" s="78"/>
      <c r="E50" s="79"/>
      <c r="F50" s="210">
        <f>F51+F52</f>
        <v>21498118.449999999</v>
      </c>
      <c r="G50" s="210">
        <f>G51+G52</f>
        <v>0</v>
      </c>
      <c r="H50" s="42"/>
      <c r="I50" s="42"/>
      <c r="J50" s="42"/>
      <c r="K50" s="42"/>
      <c r="L50" s="42"/>
    </row>
    <row r="51" spans="2:12" s="65" customFormat="1" ht="12.4" customHeight="1" x14ac:dyDescent="0.2">
      <c r="B51" s="126"/>
      <c r="C51" s="80"/>
      <c r="D51" s="78"/>
      <c r="E51" s="59" t="s">
        <v>157</v>
      </c>
      <c r="F51" s="208">
        <f>F48*51%</f>
        <v>10964040.409499999</v>
      </c>
      <c r="G51" s="208">
        <f>G48</f>
        <v>0</v>
      </c>
      <c r="H51" s="42"/>
      <c r="I51" s="42"/>
      <c r="J51" s="42"/>
      <c r="K51" s="42"/>
      <c r="L51" s="42"/>
    </row>
    <row r="52" spans="2:12" s="65" customFormat="1" ht="12.4" customHeight="1" x14ac:dyDescent="0.2">
      <c r="B52" s="126"/>
      <c r="C52" s="80"/>
      <c r="D52" s="78"/>
      <c r="E52" s="59" t="s">
        <v>158</v>
      </c>
      <c r="F52" s="209">
        <f>F48-F51</f>
        <v>10534078.0405</v>
      </c>
      <c r="G52" s="209">
        <v>0</v>
      </c>
      <c r="H52" s="42"/>
      <c r="I52" s="42"/>
      <c r="J52" s="42"/>
      <c r="K52" s="42"/>
      <c r="L52" s="42"/>
    </row>
    <row r="53" spans="2:12" ht="12.4" customHeight="1" x14ac:dyDescent="0.2">
      <c r="B53" s="456" t="s">
        <v>159</v>
      </c>
      <c r="C53" s="456"/>
      <c r="D53" s="456"/>
      <c r="E53" s="456"/>
      <c r="F53" s="456"/>
      <c r="G53" s="456"/>
      <c r="H53" s="14"/>
      <c r="I53" s="14"/>
      <c r="J53" s="14"/>
      <c r="K53" s="14"/>
      <c r="L53" s="14"/>
    </row>
    <row r="54" spans="2:12" ht="12.4" customHeight="1" x14ac:dyDescent="0.2">
      <c r="B54" s="147" t="s">
        <v>2</v>
      </c>
      <c r="C54" s="464" t="s">
        <v>24</v>
      </c>
      <c r="D54" s="464"/>
      <c r="E54" s="464"/>
      <c r="F54" s="148">
        <v>2015</v>
      </c>
      <c r="G54" s="148">
        <v>2014</v>
      </c>
      <c r="H54" s="14"/>
      <c r="I54" s="14"/>
      <c r="J54" s="14"/>
      <c r="K54" s="14"/>
      <c r="L54" s="14"/>
    </row>
    <row r="55" spans="2:12" ht="12.4" customHeight="1" x14ac:dyDescent="0.2">
      <c r="B55" s="125" t="s">
        <v>103</v>
      </c>
      <c r="C55" s="48" t="s">
        <v>155</v>
      </c>
      <c r="D55" s="47"/>
      <c r="E55" s="46"/>
      <c r="F55" s="208">
        <f>F48</f>
        <v>21498118.449999999</v>
      </c>
      <c r="G55" s="208">
        <f>G48</f>
        <v>0</v>
      </c>
      <c r="H55" s="14"/>
      <c r="I55" s="14"/>
      <c r="J55" s="14"/>
      <c r="K55" s="14"/>
      <c r="L55" s="14"/>
    </row>
    <row r="56" spans="2:12" ht="12.4" customHeight="1" x14ac:dyDescent="0.2">
      <c r="B56" s="129"/>
      <c r="C56" s="48"/>
      <c r="D56" s="47"/>
      <c r="E56" s="46"/>
      <c r="F56" s="211"/>
      <c r="G56" s="211"/>
      <c r="H56" s="14"/>
      <c r="I56" s="14"/>
      <c r="J56" s="14"/>
      <c r="K56" s="14"/>
      <c r="L56" s="14"/>
    </row>
    <row r="57" spans="2:12" ht="12.4" customHeight="1" x14ac:dyDescent="0.2">
      <c r="B57" s="125"/>
      <c r="C57" s="48" t="s">
        <v>160</v>
      </c>
      <c r="D57" s="47"/>
      <c r="E57" s="46"/>
      <c r="F57" s="208">
        <v>0</v>
      </c>
      <c r="G57" s="208">
        <v>0</v>
      </c>
      <c r="H57" s="14"/>
      <c r="I57" s="14"/>
      <c r="J57" s="14"/>
      <c r="K57" s="14"/>
      <c r="L57" s="14"/>
    </row>
    <row r="58" spans="2:12" ht="12.4" customHeight="1" x14ac:dyDescent="0.2">
      <c r="B58" s="129"/>
      <c r="C58" s="48" t="s">
        <v>161</v>
      </c>
      <c r="D58" s="47"/>
      <c r="E58" s="46"/>
      <c r="F58" s="208">
        <v>0</v>
      </c>
      <c r="G58" s="208">
        <v>0</v>
      </c>
      <c r="H58" s="14"/>
      <c r="I58" s="14"/>
      <c r="J58" s="14"/>
      <c r="K58" s="14"/>
      <c r="L58" s="14"/>
    </row>
    <row r="59" spans="2:12" ht="12.4" customHeight="1" x14ac:dyDescent="0.2">
      <c r="B59" s="129"/>
      <c r="C59" s="48" t="s">
        <v>162</v>
      </c>
      <c r="D59" s="47"/>
      <c r="E59" s="46"/>
      <c r="F59" s="208">
        <v>0</v>
      </c>
      <c r="G59" s="208">
        <v>0</v>
      </c>
      <c r="H59" s="14"/>
      <c r="I59" s="14"/>
      <c r="J59" s="14"/>
      <c r="K59" s="14"/>
      <c r="L59" s="14"/>
    </row>
    <row r="60" spans="2:12" ht="12.4" customHeight="1" x14ac:dyDescent="0.2">
      <c r="B60" s="129"/>
      <c r="C60" s="48" t="s">
        <v>163</v>
      </c>
      <c r="D60" s="47"/>
      <c r="E60" s="46"/>
      <c r="F60" s="208">
        <v>0</v>
      </c>
      <c r="G60" s="208">
        <v>0</v>
      </c>
      <c r="H60" s="14"/>
      <c r="I60" s="14"/>
      <c r="J60" s="14"/>
      <c r="K60" s="14"/>
      <c r="L60" s="14"/>
    </row>
    <row r="61" spans="2:12" ht="12.4" customHeight="1" x14ac:dyDescent="0.2">
      <c r="B61" s="129"/>
      <c r="C61" s="48" t="s">
        <v>164</v>
      </c>
      <c r="D61" s="47"/>
      <c r="E61" s="46"/>
      <c r="F61" s="208">
        <v>0</v>
      </c>
      <c r="G61" s="208">
        <v>0</v>
      </c>
      <c r="H61" s="14"/>
      <c r="I61" s="14"/>
      <c r="J61" s="14"/>
      <c r="K61" s="14"/>
      <c r="L61" s="14"/>
    </row>
    <row r="62" spans="2:12" ht="12.4" customHeight="1" x14ac:dyDescent="0.2">
      <c r="B62" s="125" t="s">
        <v>103</v>
      </c>
      <c r="C62" s="48" t="s">
        <v>165</v>
      </c>
      <c r="D62" s="47"/>
      <c r="E62" s="46"/>
      <c r="F62" s="208">
        <v>0</v>
      </c>
      <c r="G62" s="208">
        <v>0</v>
      </c>
      <c r="H62" s="14"/>
      <c r="I62" s="14"/>
      <c r="J62" s="14"/>
      <c r="K62" s="14"/>
      <c r="L62" s="14"/>
    </row>
    <row r="63" spans="2:12" ht="12.4" customHeight="1" x14ac:dyDescent="0.2">
      <c r="B63" s="129"/>
      <c r="C63" s="48"/>
      <c r="D63" s="47"/>
      <c r="E63" s="46"/>
      <c r="F63" s="211"/>
      <c r="G63" s="211"/>
      <c r="H63" s="14"/>
      <c r="I63" s="14"/>
      <c r="J63" s="14"/>
      <c r="K63" s="14"/>
      <c r="L63" s="14"/>
    </row>
    <row r="64" spans="2:12" ht="12.4" customHeight="1" x14ac:dyDescent="0.2">
      <c r="B64" s="125" t="s">
        <v>103</v>
      </c>
      <c r="C64" s="48" t="s">
        <v>166</v>
      </c>
      <c r="D64" s="47"/>
      <c r="E64" s="46"/>
      <c r="F64" s="208">
        <f>SUM(F57:F63)</f>
        <v>0</v>
      </c>
      <c r="G64" s="208">
        <f>SUM(G57:G63)</f>
        <v>0</v>
      </c>
      <c r="H64" s="14"/>
      <c r="I64" s="14"/>
      <c r="J64" s="14"/>
      <c r="K64" s="14"/>
      <c r="L64" s="14"/>
    </row>
    <row r="65" spans="2:12" ht="12.4" customHeight="1" x14ac:dyDescent="0.2">
      <c r="B65" s="129"/>
      <c r="C65" s="48"/>
      <c r="D65" s="47"/>
      <c r="E65" s="46"/>
      <c r="F65" s="211"/>
      <c r="G65" s="211"/>
      <c r="H65" s="14"/>
      <c r="I65" s="14"/>
      <c r="J65" s="14"/>
      <c r="K65" s="14"/>
      <c r="L65" s="14"/>
    </row>
    <row r="66" spans="2:12" ht="12.4" customHeight="1" x14ac:dyDescent="0.2">
      <c r="B66" s="125" t="s">
        <v>103</v>
      </c>
      <c r="C66" s="48" t="s">
        <v>167</v>
      </c>
      <c r="D66" s="47"/>
      <c r="E66" s="46"/>
      <c r="F66" s="208">
        <f>F64</f>
        <v>0</v>
      </c>
      <c r="G66" s="208">
        <f>G55+G64</f>
        <v>0</v>
      </c>
      <c r="H66" s="14"/>
      <c r="I66" s="14"/>
      <c r="J66" s="14"/>
      <c r="K66" s="14"/>
      <c r="L66" s="14"/>
    </row>
    <row r="67" spans="2:12" ht="12.4" customHeight="1" x14ac:dyDescent="0.2">
      <c r="B67" s="129"/>
      <c r="C67" s="48"/>
      <c r="D67" s="47"/>
      <c r="E67" s="59" t="s">
        <v>157</v>
      </c>
      <c r="F67" s="211">
        <v>0</v>
      </c>
      <c r="G67" s="211"/>
      <c r="H67" s="14"/>
      <c r="I67" s="14"/>
      <c r="J67" s="14"/>
      <c r="K67" s="14"/>
      <c r="L67" s="14"/>
    </row>
    <row r="68" spans="2:12" ht="12.4" customHeight="1" thickBot="1" x14ac:dyDescent="0.25">
      <c r="B68" s="197"/>
      <c r="C68" s="199"/>
      <c r="D68" s="198"/>
      <c r="E68" s="200" t="s">
        <v>158</v>
      </c>
      <c r="F68" s="212">
        <v>0</v>
      </c>
      <c r="G68" s="212"/>
      <c r="H68" s="14"/>
      <c r="I68" s="14"/>
      <c r="J68" s="14"/>
      <c r="K68" s="14"/>
      <c r="L68" s="14"/>
    </row>
    <row r="69" spans="2:12" ht="12.4" customHeight="1" thickTop="1" thickBot="1" x14ac:dyDescent="0.25">
      <c r="B69" s="201"/>
      <c r="C69" s="202"/>
      <c r="D69" s="203"/>
      <c r="E69" s="204" t="s">
        <v>249</v>
      </c>
      <c r="F69" s="205"/>
      <c r="G69" s="205"/>
      <c r="H69" s="14"/>
      <c r="I69" s="14"/>
      <c r="J69" s="14"/>
      <c r="K69" s="14"/>
      <c r="L69" s="14"/>
    </row>
    <row r="70" spans="2:12" ht="12.4" customHeight="1" thickTop="1" x14ac:dyDescent="0.2">
      <c r="B70" s="182" t="s">
        <v>103</v>
      </c>
      <c r="C70" s="85" t="s">
        <v>150</v>
      </c>
      <c r="D70" s="94"/>
      <c r="E70" s="95"/>
      <c r="F70" s="213">
        <f>F41</f>
        <v>25308529</v>
      </c>
      <c r="G70" s="213">
        <f>G41</f>
        <v>0</v>
      </c>
      <c r="H70" s="14"/>
      <c r="I70" s="14"/>
      <c r="J70" s="14"/>
      <c r="K70" s="14"/>
      <c r="L70" s="14"/>
    </row>
    <row r="71" spans="2:12" ht="12.4" customHeight="1" x14ac:dyDescent="0.2">
      <c r="B71" s="129" t="s">
        <v>240</v>
      </c>
      <c r="C71" s="193"/>
      <c r="D71" s="47"/>
      <c r="E71" s="194" t="s">
        <v>241</v>
      </c>
      <c r="F71" s="211">
        <f>F74+F76</f>
        <v>94208</v>
      </c>
      <c r="G71" s="211">
        <f>G74+G75</f>
        <v>0</v>
      </c>
      <c r="H71" s="14"/>
      <c r="I71" s="14"/>
      <c r="J71" s="14"/>
      <c r="K71" s="14"/>
      <c r="L71" s="14"/>
    </row>
    <row r="72" spans="2:12" ht="12.4" customHeight="1" x14ac:dyDescent="0.2">
      <c r="B72" s="129"/>
      <c r="C72" s="193"/>
      <c r="D72" s="47"/>
      <c r="E72" s="195" t="s">
        <v>242</v>
      </c>
      <c r="F72" s="211">
        <v>0</v>
      </c>
      <c r="G72" s="211">
        <v>0</v>
      </c>
      <c r="H72" s="14"/>
      <c r="I72" s="14"/>
      <c r="J72" s="14"/>
      <c r="K72" s="14"/>
      <c r="L72" s="14"/>
    </row>
    <row r="73" spans="2:12" ht="12.4" customHeight="1" x14ac:dyDescent="0.2">
      <c r="B73" s="129"/>
      <c r="C73" s="193"/>
      <c r="D73" s="47"/>
      <c r="E73" s="194" t="s">
        <v>243</v>
      </c>
      <c r="F73" s="211">
        <v>0</v>
      </c>
      <c r="G73" s="211">
        <v>0</v>
      </c>
      <c r="H73" s="14"/>
      <c r="I73" s="14"/>
      <c r="J73" s="14"/>
      <c r="K73" s="14"/>
      <c r="L73" s="14"/>
    </row>
    <row r="74" spans="2:12" ht="12.4" customHeight="1" x14ac:dyDescent="0.2">
      <c r="B74" s="129"/>
      <c r="C74" s="193"/>
      <c r="D74" s="47"/>
      <c r="E74" s="194" t="s">
        <v>244</v>
      </c>
      <c r="F74" s="211">
        <v>94208</v>
      </c>
      <c r="G74" s="211">
        <v>0</v>
      </c>
      <c r="H74" s="14"/>
      <c r="I74" s="14"/>
      <c r="J74" s="14"/>
      <c r="K74" s="14"/>
      <c r="L74" s="14"/>
    </row>
    <row r="75" spans="2:12" ht="12.4" customHeight="1" x14ac:dyDescent="0.2">
      <c r="B75" s="129"/>
      <c r="C75" s="193"/>
      <c r="D75" s="47"/>
      <c r="E75" s="194" t="s">
        <v>245</v>
      </c>
      <c r="F75" s="211">
        <v>0</v>
      </c>
      <c r="G75" s="211">
        <v>0</v>
      </c>
      <c r="H75" s="14"/>
      <c r="I75" s="14"/>
      <c r="J75" s="14"/>
      <c r="K75" s="14"/>
      <c r="L75" s="14"/>
    </row>
    <row r="76" spans="2:12" ht="12.4" customHeight="1" x14ac:dyDescent="0.2">
      <c r="B76" s="129"/>
      <c r="C76" s="193"/>
      <c r="D76" s="47"/>
      <c r="E76" s="194" t="s">
        <v>246</v>
      </c>
      <c r="F76" s="211">
        <v>0</v>
      </c>
      <c r="G76" s="211">
        <v>0</v>
      </c>
      <c r="H76" s="14"/>
      <c r="I76" s="14"/>
      <c r="J76" s="14"/>
      <c r="K76" s="14"/>
      <c r="L76" s="14"/>
    </row>
    <row r="77" spans="2:12" ht="12.4" customHeight="1" x14ac:dyDescent="0.2">
      <c r="B77" s="129"/>
      <c r="C77" s="193"/>
      <c r="D77" s="47"/>
      <c r="E77" s="194" t="s">
        <v>239</v>
      </c>
      <c r="F77" s="211">
        <v>0</v>
      </c>
      <c r="G77" s="211">
        <v>0</v>
      </c>
      <c r="H77" s="14"/>
      <c r="I77" s="14"/>
      <c r="J77" s="14"/>
      <c r="K77" s="14"/>
      <c r="L77" s="14"/>
    </row>
    <row r="78" spans="2:12" ht="12.4" customHeight="1" x14ac:dyDescent="0.2">
      <c r="B78" s="125" t="s">
        <v>103</v>
      </c>
      <c r="C78" s="196" t="s">
        <v>247</v>
      </c>
      <c r="D78" s="47"/>
      <c r="E78" s="194"/>
      <c r="F78" s="211">
        <v>0</v>
      </c>
      <c r="G78" s="211">
        <v>0</v>
      </c>
      <c r="H78" s="14"/>
      <c r="I78" s="14"/>
      <c r="J78" s="14"/>
      <c r="K78" s="14"/>
      <c r="L78" s="14"/>
    </row>
    <row r="79" spans="2:12" ht="12.4" customHeight="1" x14ac:dyDescent="0.2">
      <c r="B79" s="125" t="s">
        <v>103</v>
      </c>
      <c r="C79" s="196" t="s">
        <v>248</v>
      </c>
      <c r="D79" s="47"/>
      <c r="E79" s="194"/>
      <c r="F79" s="211">
        <f>F70+F71</f>
        <v>25402737</v>
      </c>
      <c r="G79" s="211">
        <f>G70+G71</f>
        <v>0</v>
      </c>
      <c r="H79" s="14"/>
      <c r="I79" s="14"/>
      <c r="J79" s="14"/>
      <c r="K79" s="14"/>
      <c r="L79" s="14"/>
    </row>
    <row r="80" spans="2:12" ht="12.4" customHeight="1" x14ac:dyDescent="0.2">
      <c r="B80" s="129"/>
      <c r="C80" s="193"/>
      <c r="D80" s="88">
        <v>1</v>
      </c>
      <c r="E80" s="59" t="s">
        <v>152</v>
      </c>
      <c r="F80" s="209">
        <f>F79*0.15</f>
        <v>3810410.55</v>
      </c>
      <c r="G80" s="211">
        <f>G70*0.15</f>
        <v>0</v>
      </c>
      <c r="H80" s="14"/>
      <c r="I80" s="14"/>
      <c r="J80" s="14"/>
      <c r="K80" s="14"/>
      <c r="L80" s="14"/>
    </row>
    <row r="81" spans="2:12" ht="12.4" customHeight="1" x14ac:dyDescent="0.2">
      <c r="B81" s="129"/>
      <c r="C81" s="193"/>
      <c r="D81" s="88">
        <v>2</v>
      </c>
      <c r="E81" s="59" t="s">
        <v>153</v>
      </c>
      <c r="F81" s="209">
        <v>0</v>
      </c>
      <c r="G81" s="209"/>
      <c r="H81" s="14"/>
      <c r="I81" s="14"/>
      <c r="J81" s="14"/>
      <c r="K81" s="14"/>
      <c r="L81" s="14"/>
    </row>
    <row r="82" spans="2:12" ht="12.4" customHeight="1" thickBot="1" x14ac:dyDescent="0.25">
      <c r="B82" s="300" t="s">
        <v>103</v>
      </c>
      <c r="C82" s="301" t="s">
        <v>155</v>
      </c>
      <c r="D82" s="302"/>
      <c r="E82" s="303"/>
      <c r="F82" s="304">
        <f>F70-F80</f>
        <v>21498118.449999999</v>
      </c>
      <c r="G82" s="304">
        <f>G70-G80</f>
        <v>0</v>
      </c>
      <c r="H82" s="14"/>
      <c r="I82" s="14"/>
      <c r="J82" s="14"/>
      <c r="K82" s="14"/>
      <c r="L82" s="14"/>
    </row>
    <row r="83" spans="2:12" ht="15.75" thickTop="1" x14ac:dyDescent="0.2">
      <c r="B83" s="183"/>
      <c r="C83" s="105"/>
      <c r="D83" s="105"/>
      <c r="E83" s="446"/>
      <c r="F83" s="446"/>
      <c r="G83" s="187"/>
      <c r="H83" s="14"/>
      <c r="I83" s="14"/>
      <c r="J83" s="14"/>
      <c r="K83" s="14"/>
      <c r="L83" s="14"/>
    </row>
    <row r="84" spans="2:12" x14ac:dyDescent="0.2">
      <c r="B84" s="183"/>
      <c r="C84" s="105"/>
      <c r="D84" s="105"/>
      <c r="E84" s="446"/>
      <c r="F84" s="446"/>
      <c r="G84" s="187"/>
      <c r="H84" s="14"/>
      <c r="I84" s="14"/>
      <c r="J84" s="14"/>
      <c r="K84" s="14"/>
      <c r="L84" s="14"/>
    </row>
    <row r="85" spans="2:12" x14ac:dyDescent="0.2">
      <c r="B85" s="183"/>
      <c r="C85" s="105"/>
      <c r="D85" s="105"/>
      <c r="E85" s="446"/>
      <c r="F85" s="446"/>
      <c r="G85" s="187"/>
      <c r="H85" s="14"/>
      <c r="I85" s="14"/>
      <c r="J85" s="14"/>
      <c r="K85" s="14"/>
      <c r="L85" s="14"/>
    </row>
    <row r="86" spans="2:12" x14ac:dyDescent="0.2">
      <c r="B86" s="183"/>
      <c r="C86" s="105"/>
      <c r="D86" s="105"/>
      <c r="E86" s="446"/>
      <c r="F86" s="446"/>
      <c r="G86" s="187"/>
      <c r="H86" s="14"/>
      <c r="I86" s="14"/>
      <c r="J86" s="14"/>
      <c r="K86" s="14"/>
      <c r="L86" s="14"/>
    </row>
    <row r="87" spans="2:12" x14ac:dyDescent="0.2">
      <c r="B87" s="183"/>
      <c r="C87" s="105"/>
      <c r="D87" s="105"/>
      <c r="E87" s="446"/>
      <c r="F87" s="446"/>
      <c r="G87" s="187"/>
      <c r="H87" s="14"/>
      <c r="I87" s="14"/>
      <c r="J87" s="14"/>
      <c r="K87" s="14"/>
      <c r="L87" s="14"/>
    </row>
    <row r="88" spans="2:12" x14ac:dyDescent="0.2">
      <c r="B88" s="183"/>
      <c r="C88" s="105"/>
      <c r="D88" s="105"/>
      <c r="E88" s="446"/>
      <c r="F88" s="446"/>
      <c r="G88" s="187"/>
      <c r="H88" s="14"/>
      <c r="I88" s="14"/>
      <c r="J88" s="14"/>
      <c r="K88" s="14"/>
      <c r="L88" s="14"/>
    </row>
    <row r="89" spans="2:12" x14ac:dyDescent="0.2">
      <c r="B89" s="183"/>
      <c r="C89" s="105"/>
      <c r="D89" s="105"/>
      <c r="E89" s="446"/>
      <c r="F89" s="446"/>
      <c r="G89" s="187"/>
      <c r="H89" s="14"/>
      <c r="I89" s="14"/>
      <c r="J89" s="14"/>
      <c r="K89" s="14"/>
      <c r="L89" s="14"/>
    </row>
    <row r="90" spans="2:12" x14ac:dyDescent="0.2">
      <c r="B90" s="183"/>
      <c r="C90" s="105"/>
      <c r="D90" s="105"/>
      <c r="E90" s="446"/>
      <c r="F90" s="446"/>
      <c r="G90" s="187"/>
      <c r="H90" s="14"/>
      <c r="I90" s="14"/>
      <c r="J90" s="14"/>
      <c r="K90" s="14"/>
      <c r="L90" s="14"/>
    </row>
    <row r="91" spans="2:12" x14ac:dyDescent="0.2">
      <c r="B91" s="183"/>
      <c r="C91" s="105"/>
      <c r="D91" s="105"/>
      <c r="E91" s="39"/>
      <c r="F91" s="189"/>
      <c r="G91" s="189"/>
      <c r="H91" s="14"/>
      <c r="I91" s="14"/>
      <c r="J91" s="14"/>
      <c r="K91" s="14"/>
      <c r="L91" s="14"/>
    </row>
    <row r="92" spans="2:12" x14ac:dyDescent="0.2">
      <c r="B92" s="183"/>
      <c r="C92" s="105"/>
      <c r="D92" s="105"/>
      <c r="E92" s="446"/>
      <c r="F92" s="446"/>
      <c r="G92" s="187"/>
      <c r="H92" s="14"/>
      <c r="I92" s="14"/>
      <c r="J92" s="14"/>
      <c r="K92" s="14"/>
      <c r="L92" s="14"/>
    </row>
    <row r="93" spans="2:12" x14ac:dyDescent="0.2">
      <c r="B93" s="183"/>
      <c r="C93" s="105"/>
      <c r="D93" s="105"/>
      <c r="E93" s="447"/>
      <c r="F93" s="447"/>
      <c r="G93" s="191"/>
      <c r="H93" s="14"/>
      <c r="I93" s="14"/>
      <c r="J93" s="14"/>
      <c r="K93" s="14"/>
      <c r="L93" s="14"/>
    </row>
    <row r="94" spans="2:12" x14ac:dyDescent="0.2">
      <c r="B94" s="183"/>
      <c r="C94" s="105"/>
      <c r="D94" s="105"/>
      <c r="E94" s="446"/>
      <c r="F94" s="446"/>
      <c r="G94" s="187"/>
      <c r="H94" s="14"/>
      <c r="I94" s="14"/>
      <c r="J94" s="14"/>
      <c r="K94" s="14"/>
      <c r="L94" s="14"/>
    </row>
    <row r="95" spans="2:12" x14ac:dyDescent="0.2">
      <c r="B95" s="183"/>
      <c r="C95" s="105"/>
      <c r="D95" s="105"/>
      <c r="E95" s="447"/>
      <c r="F95" s="447"/>
      <c r="G95" s="191"/>
      <c r="H95" s="14"/>
      <c r="I95" s="14"/>
      <c r="J95" s="14"/>
      <c r="K95" s="14"/>
      <c r="L95" s="14"/>
    </row>
    <row r="96" spans="2:12" x14ac:dyDescent="0.2">
      <c r="B96" s="183"/>
      <c r="C96" s="105"/>
      <c r="D96" s="105"/>
      <c r="E96" s="446"/>
      <c r="F96" s="446"/>
      <c r="G96" s="187"/>
      <c r="H96" s="14"/>
      <c r="I96" s="14"/>
      <c r="J96" s="14"/>
      <c r="K96" s="14"/>
      <c r="L96" s="14"/>
    </row>
    <row r="97" spans="2:12" x14ac:dyDescent="0.2">
      <c r="B97" s="183"/>
      <c r="C97" s="105"/>
      <c r="D97" s="105"/>
      <c r="E97" s="447"/>
      <c r="F97" s="447"/>
      <c r="G97" s="191"/>
      <c r="H97" s="14"/>
      <c r="I97" s="14"/>
      <c r="J97" s="14"/>
      <c r="K97" s="14"/>
      <c r="L97" s="14"/>
    </row>
    <row r="98" spans="2:12" x14ac:dyDescent="0.2">
      <c r="B98" s="183"/>
      <c r="C98" s="105"/>
      <c r="D98" s="105"/>
      <c r="E98" s="446"/>
      <c r="F98" s="446"/>
      <c r="G98" s="187"/>
      <c r="H98" s="14"/>
      <c r="I98" s="14"/>
      <c r="J98" s="14"/>
      <c r="K98" s="14"/>
      <c r="L98" s="14"/>
    </row>
    <row r="99" spans="2:12" x14ac:dyDescent="0.2">
      <c r="B99" s="183"/>
      <c r="C99" s="105"/>
      <c r="D99" s="105"/>
      <c r="E99" s="14"/>
      <c r="F99" s="107"/>
      <c r="G99" s="107"/>
      <c r="H99" s="14"/>
      <c r="I99" s="14"/>
      <c r="J99" s="14"/>
      <c r="K99" s="14"/>
      <c r="L99" s="14"/>
    </row>
    <row r="100" spans="2:12" ht="12.75" x14ac:dyDescent="0.2">
      <c r="B100" s="446"/>
      <c r="C100" s="446"/>
      <c r="D100" s="187"/>
      <c r="E100" s="188"/>
      <c r="F100" s="107"/>
      <c r="G100" s="107"/>
      <c r="H100" s="14"/>
      <c r="I100" s="14"/>
      <c r="J100" s="14"/>
      <c r="K100" s="14"/>
      <c r="L100" s="14"/>
    </row>
    <row r="101" spans="2:12" ht="12.75" x14ac:dyDescent="0.2">
      <c r="B101" s="446"/>
      <c r="C101" s="446"/>
      <c r="D101" s="184"/>
      <c r="E101" s="188"/>
      <c r="H101" s="14"/>
      <c r="I101" s="14"/>
      <c r="J101" s="14"/>
      <c r="K101" s="14"/>
      <c r="L101" s="14"/>
    </row>
    <row r="102" spans="2:12" ht="12.75" x14ac:dyDescent="0.2">
      <c r="B102" s="446"/>
      <c r="C102" s="446"/>
      <c r="D102" s="184"/>
      <c r="E102" s="188"/>
      <c r="H102" s="14"/>
      <c r="I102" s="14"/>
      <c r="J102" s="14"/>
      <c r="K102" s="14"/>
      <c r="L102" s="14"/>
    </row>
    <row r="103" spans="2:12" ht="12.75" x14ac:dyDescent="0.2">
      <c r="B103" s="446"/>
      <c r="C103" s="446"/>
      <c r="D103" s="184"/>
      <c r="E103" s="185"/>
      <c r="H103" s="14"/>
      <c r="I103" s="14"/>
      <c r="J103" s="14"/>
      <c r="K103" s="14"/>
      <c r="L103" s="14"/>
    </row>
    <row r="104" spans="2:12" ht="12.75" x14ac:dyDescent="0.2">
      <c r="B104" s="446"/>
      <c r="C104" s="446"/>
      <c r="D104" s="184"/>
      <c r="E104" s="188"/>
      <c r="H104" s="14"/>
      <c r="I104" s="14"/>
      <c r="J104" s="14"/>
      <c r="K104" s="14"/>
      <c r="L104" s="14"/>
    </row>
    <row r="105" spans="2:12" ht="12.75" x14ac:dyDescent="0.2">
      <c r="B105" s="446"/>
      <c r="C105" s="446"/>
      <c r="D105" s="184"/>
      <c r="E105" s="188"/>
      <c r="H105" s="14"/>
      <c r="I105" s="14"/>
      <c r="J105" s="14"/>
      <c r="K105" s="14"/>
      <c r="L105" s="14"/>
    </row>
    <row r="106" spans="2:12" ht="12.75" x14ac:dyDescent="0.2">
      <c r="B106" s="446"/>
      <c r="C106" s="446"/>
      <c r="D106" s="184"/>
      <c r="E106" s="188"/>
      <c r="I106" s="16"/>
    </row>
    <row r="107" spans="2:12" ht="12.75" x14ac:dyDescent="0.2">
      <c r="B107" s="39"/>
      <c r="C107" s="189"/>
      <c r="D107" s="189"/>
      <c r="E107" s="39"/>
      <c r="I107" s="16"/>
    </row>
    <row r="108" spans="2:12" ht="12.75" x14ac:dyDescent="0.2">
      <c r="B108" s="446"/>
      <c r="C108" s="446"/>
      <c r="D108" s="184"/>
      <c r="E108" s="190"/>
      <c r="I108" s="16"/>
    </row>
    <row r="109" spans="2:12" ht="12.75" x14ac:dyDescent="0.2">
      <c r="B109" s="447"/>
      <c r="C109" s="447"/>
      <c r="D109" s="191"/>
      <c r="E109" s="192"/>
      <c r="I109" s="16"/>
    </row>
    <row r="110" spans="2:12" ht="12.75" x14ac:dyDescent="0.2">
      <c r="B110" s="446"/>
      <c r="C110" s="446"/>
      <c r="D110" s="184"/>
      <c r="E110" s="188"/>
      <c r="I110" s="16"/>
    </row>
    <row r="111" spans="2:12" ht="12.75" x14ac:dyDescent="0.2">
      <c r="B111" s="447"/>
      <c r="C111" s="447"/>
      <c r="D111" s="191"/>
      <c r="E111" s="192"/>
      <c r="I111" s="16"/>
    </row>
    <row r="112" spans="2:12" ht="12.75" x14ac:dyDescent="0.2">
      <c r="B112" s="446"/>
      <c r="C112" s="446"/>
      <c r="D112" s="184"/>
      <c r="E112" s="186"/>
      <c r="I112" s="16"/>
    </row>
    <row r="113" spans="2:9" ht="12.75" x14ac:dyDescent="0.2">
      <c r="B113" s="447"/>
      <c r="C113" s="447"/>
      <c r="D113" s="191"/>
      <c r="E113" s="192"/>
      <c r="I113" s="16"/>
    </row>
    <row r="114" spans="2:9" ht="12.75" x14ac:dyDescent="0.2">
      <c r="B114" s="446"/>
      <c r="C114" s="446"/>
      <c r="D114" s="184"/>
      <c r="E114" s="188"/>
      <c r="I114" s="16"/>
    </row>
    <row r="115" spans="2:9" x14ac:dyDescent="0.2">
      <c r="I115" s="16"/>
    </row>
    <row r="116" spans="2:9" x14ac:dyDescent="0.2">
      <c r="I116" s="16"/>
    </row>
    <row r="117" spans="2:9" x14ac:dyDescent="0.2">
      <c r="I117" s="16"/>
    </row>
    <row r="118" spans="2:9" x14ac:dyDescent="0.2">
      <c r="I118" s="16"/>
    </row>
    <row r="119" spans="2:9" x14ac:dyDescent="0.2">
      <c r="I119" s="16"/>
    </row>
    <row r="120" spans="2:9" x14ac:dyDescent="0.2">
      <c r="I120" s="16"/>
    </row>
    <row r="121" spans="2:9" x14ac:dyDescent="0.2">
      <c r="I121" s="16"/>
    </row>
    <row r="122" spans="2:9" x14ac:dyDescent="0.2">
      <c r="I122" s="16"/>
    </row>
    <row r="123" spans="2:9" x14ac:dyDescent="0.2">
      <c r="I123" s="16"/>
    </row>
    <row r="124" spans="2:9" x14ac:dyDescent="0.2">
      <c r="I124" s="16"/>
    </row>
    <row r="125" spans="2:9" x14ac:dyDescent="0.2">
      <c r="I125" s="16"/>
    </row>
    <row r="126" spans="2:9" x14ac:dyDescent="0.2">
      <c r="I126" s="16"/>
    </row>
    <row r="127" spans="2:9" x14ac:dyDescent="0.2">
      <c r="I127" s="16"/>
    </row>
    <row r="128" spans="2:9" x14ac:dyDescent="0.2">
      <c r="I128" s="16"/>
    </row>
    <row r="129" spans="9:9" x14ac:dyDescent="0.2">
      <c r="I129" s="16"/>
    </row>
    <row r="130" spans="9:9" x14ac:dyDescent="0.2">
      <c r="I130" s="16"/>
    </row>
    <row r="131" spans="9:9" x14ac:dyDescent="0.2">
      <c r="I131" s="16"/>
    </row>
    <row r="132" spans="9:9" x14ac:dyDescent="0.2">
      <c r="I132" s="16"/>
    </row>
    <row r="133" spans="9:9" x14ac:dyDescent="0.2">
      <c r="I133" s="16"/>
    </row>
    <row r="134" spans="9:9" x14ac:dyDescent="0.2">
      <c r="I134" s="16"/>
    </row>
    <row r="135" spans="9:9" x14ac:dyDescent="0.2">
      <c r="I135" s="16"/>
    </row>
    <row r="136" spans="9:9" x14ac:dyDescent="0.2">
      <c r="I136" s="16"/>
    </row>
    <row r="137" spans="9:9" x14ac:dyDescent="0.2">
      <c r="I137" s="16"/>
    </row>
    <row r="138" spans="9:9" x14ac:dyDescent="0.2">
      <c r="I138" s="16"/>
    </row>
    <row r="139" spans="9:9" x14ac:dyDescent="0.2">
      <c r="I139" s="16"/>
    </row>
    <row r="140" spans="9:9" x14ac:dyDescent="0.2">
      <c r="I140" s="16"/>
    </row>
    <row r="141" spans="9:9" x14ac:dyDescent="0.2">
      <c r="I141" s="16"/>
    </row>
    <row r="142" spans="9:9" x14ac:dyDescent="0.2">
      <c r="I142" s="16"/>
    </row>
    <row r="143" spans="9:9" x14ac:dyDescent="0.2">
      <c r="I143" s="16"/>
    </row>
    <row r="144" spans="9:9" x14ac:dyDescent="0.2">
      <c r="I144" s="16"/>
    </row>
    <row r="145" spans="9:9" x14ac:dyDescent="0.2">
      <c r="I145" s="16"/>
    </row>
    <row r="146" spans="9:9" x14ac:dyDescent="0.2">
      <c r="I146" s="16"/>
    </row>
    <row r="147" spans="9:9" x14ac:dyDescent="0.2">
      <c r="I147" s="16"/>
    </row>
  </sheetData>
  <mergeCells count="50">
    <mergeCell ref="B31:B32"/>
    <mergeCell ref="D35:D36"/>
    <mergeCell ref="F35:F36"/>
    <mergeCell ref="G28:G29"/>
    <mergeCell ref="C54:E54"/>
    <mergeCell ref="F31:F32"/>
    <mergeCell ref="G31:G32"/>
    <mergeCell ref="E83:F83"/>
    <mergeCell ref="E84:F84"/>
    <mergeCell ref="D24:D25"/>
    <mergeCell ref="B1:G1"/>
    <mergeCell ref="D28:D29"/>
    <mergeCell ref="B3:G3"/>
    <mergeCell ref="B53:G53"/>
    <mergeCell ref="B2:G2"/>
    <mergeCell ref="C4:E4"/>
    <mergeCell ref="F24:F25"/>
    <mergeCell ref="G24:G25"/>
    <mergeCell ref="D26:D27"/>
    <mergeCell ref="G35:G36"/>
    <mergeCell ref="F26:F27"/>
    <mergeCell ref="F28:F29"/>
    <mergeCell ref="G26:G27"/>
    <mergeCell ref="E85:F85"/>
    <mergeCell ref="E86:F86"/>
    <mergeCell ref="E87:F87"/>
    <mergeCell ref="E88:F88"/>
    <mergeCell ref="E89:F89"/>
    <mergeCell ref="E98:F98"/>
    <mergeCell ref="B100:C100"/>
    <mergeCell ref="B101:C101"/>
    <mergeCell ref="E90:F90"/>
    <mergeCell ref="E92:F92"/>
    <mergeCell ref="E93:F93"/>
    <mergeCell ref="E94:F94"/>
    <mergeCell ref="E95:F95"/>
    <mergeCell ref="E96:F96"/>
    <mergeCell ref="E97:F97"/>
    <mergeCell ref="B113:C113"/>
    <mergeCell ref="B114:C114"/>
    <mergeCell ref="B106:C106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12:C112"/>
  </mergeCells>
  <phoneticPr fontId="0" type="noConversion"/>
  <printOptions horizontalCentered="1" verticalCentered="1"/>
  <pageMargins left="0" right="0" top="0" bottom="0" header="1.1811024E-2" footer="0.3"/>
  <pageSetup paperSize="9" scale="80" orientation="portrait" horizontalDpi="12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6"/>
  <sheetViews>
    <sheetView topLeftCell="A33" workbookViewId="0">
      <selection activeCell="D48" sqref="D48:D49"/>
    </sheetView>
  </sheetViews>
  <sheetFormatPr defaultColWidth="9.140625" defaultRowHeight="12.75" x14ac:dyDescent="0.2"/>
  <cols>
    <col min="1" max="1" width="5.140625" style="16" customWidth="1"/>
    <col min="2" max="3" width="3.7109375" style="12" customWidth="1"/>
    <col min="4" max="4" width="59.85546875" style="16" customWidth="1"/>
    <col min="5" max="6" width="15.7109375" style="67" customWidth="1"/>
    <col min="7" max="7" width="1.42578125" style="16" customWidth="1"/>
    <col min="8" max="8" width="9.140625" style="16"/>
    <col min="9" max="9" width="2.85546875" style="16" customWidth="1"/>
    <col min="10" max="10" width="9.140625" style="16"/>
    <col min="11" max="11" width="12.140625" style="16" customWidth="1"/>
    <col min="12" max="12" width="22.85546875" style="16" customWidth="1"/>
    <col min="13" max="13" width="15" style="16" customWidth="1"/>
    <col min="14" max="16384" width="9.140625" style="16"/>
  </cols>
  <sheetData>
    <row r="2" spans="2:13" ht="18" x14ac:dyDescent="0.2">
      <c r="B2" s="467" t="s">
        <v>168</v>
      </c>
      <c r="C2" s="468"/>
      <c r="D2" s="468"/>
      <c r="E2" s="469"/>
    </row>
    <row r="3" spans="2:13" ht="18.75" x14ac:dyDescent="0.2">
      <c r="B3" s="470" t="s">
        <v>196</v>
      </c>
      <c r="C3" s="471"/>
      <c r="D3" s="471"/>
      <c r="E3" s="472"/>
    </row>
    <row r="4" spans="2:13" x14ac:dyDescent="0.2">
      <c r="H4" s="14"/>
      <c r="I4" s="14"/>
      <c r="J4" s="14"/>
      <c r="K4" s="14"/>
      <c r="L4" s="14"/>
      <c r="M4" s="14"/>
    </row>
    <row r="5" spans="2:13" s="65" customFormat="1" ht="15" x14ac:dyDescent="0.2">
      <c r="B5" s="143"/>
      <c r="C5" s="144"/>
      <c r="D5" s="139"/>
      <c r="E5" s="141">
        <v>2015</v>
      </c>
      <c r="F5" s="141">
        <v>2014</v>
      </c>
      <c r="H5" s="42"/>
      <c r="I5" s="473"/>
      <c r="J5" s="473"/>
      <c r="K5" s="473"/>
      <c r="L5" s="473"/>
      <c r="M5" s="473"/>
    </row>
    <row r="6" spans="2:13" s="65" customFormat="1" ht="15.75" customHeight="1" x14ac:dyDescent="0.2">
      <c r="B6" s="145" t="s">
        <v>103</v>
      </c>
      <c r="C6" s="144" t="s">
        <v>169</v>
      </c>
      <c r="D6" s="135"/>
      <c r="E6" s="134"/>
      <c r="F6" s="134"/>
      <c r="H6" s="42"/>
      <c r="I6" s="42"/>
      <c r="J6" s="42"/>
      <c r="K6" s="42"/>
      <c r="L6" s="42"/>
      <c r="M6" s="42"/>
    </row>
    <row r="7" spans="2:13" s="65" customFormat="1" ht="15.75" customHeight="1" x14ac:dyDescent="0.2">
      <c r="B7" s="76"/>
      <c r="C7" s="73"/>
      <c r="D7" s="56" t="s">
        <v>197</v>
      </c>
      <c r="E7" s="209">
        <f>'PASH 1'!F82</f>
        <v>21498118.449999999</v>
      </c>
      <c r="F7" s="321">
        <f>'PASH 1'!G66</f>
        <v>0</v>
      </c>
      <c r="H7" s="42"/>
      <c r="I7" s="382"/>
      <c r="J7" s="392"/>
      <c r="K7" s="383"/>
      <c r="L7" s="380"/>
      <c r="M7" s="380"/>
    </row>
    <row r="8" spans="2:13" s="65" customFormat="1" ht="15.75" customHeight="1" x14ac:dyDescent="0.2">
      <c r="B8" s="76"/>
      <c r="C8" s="73"/>
      <c r="D8" s="56" t="s">
        <v>198</v>
      </c>
      <c r="E8" s="209"/>
      <c r="F8" s="321"/>
      <c r="H8" s="42"/>
      <c r="I8" s="334"/>
      <c r="J8" s="334"/>
      <c r="K8" s="326"/>
      <c r="L8" s="334"/>
      <c r="M8" s="334"/>
    </row>
    <row r="9" spans="2:13" s="65" customFormat="1" ht="15.75" customHeight="1" x14ac:dyDescent="0.2">
      <c r="B9" s="76"/>
      <c r="C9" s="73"/>
      <c r="D9" s="56" t="s">
        <v>199</v>
      </c>
      <c r="E9" s="209"/>
      <c r="F9" s="321"/>
      <c r="H9" s="42"/>
      <c r="I9" s="334"/>
      <c r="J9" s="329"/>
      <c r="K9" s="326"/>
      <c r="L9" s="334"/>
      <c r="M9" s="334"/>
    </row>
    <row r="10" spans="2:13" s="65" customFormat="1" ht="15.75" customHeight="1" x14ac:dyDescent="0.2">
      <c r="B10" s="76"/>
      <c r="C10" s="73"/>
      <c r="D10" s="56" t="s">
        <v>200</v>
      </c>
      <c r="E10" s="209"/>
      <c r="F10" s="321"/>
      <c r="H10" s="42"/>
      <c r="I10" s="334"/>
      <c r="J10" s="385"/>
      <c r="K10" s="326"/>
      <c r="L10" s="393"/>
      <c r="M10" s="393"/>
    </row>
    <row r="11" spans="2:13" s="65" customFormat="1" ht="15.75" customHeight="1" x14ac:dyDescent="0.2">
      <c r="B11" s="76"/>
      <c r="C11" s="73"/>
      <c r="D11" s="56" t="s">
        <v>134</v>
      </c>
      <c r="E11" s="209">
        <f>'PASH 1'!F20</f>
        <v>12018257</v>
      </c>
      <c r="F11" s="321">
        <f>-'PASH 1'!G20</f>
        <v>0</v>
      </c>
      <c r="H11" s="42"/>
      <c r="I11" s="334"/>
      <c r="J11" s="385"/>
      <c r="K11" s="326"/>
      <c r="L11" s="393"/>
      <c r="M11" s="393"/>
    </row>
    <row r="12" spans="2:13" s="65" customFormat="1" ht="15.75" customHeight="1" x14ac:dyDescent="0.2">
      <c r="B12" s="76"/>
      <c r="C12" s="73"/>
      <c r="D12" s="56" t="s">
        <v>133</v>
      </c>
      <c r="E12" s="209"/>
      <c r="F12" s="321"/>
      <c r="H12" s="42"/>
      <c r="I12" s="334"/>
      <c r="J12" s="384"/>
      <c r="K12" s="326"/>
      <c r="L12" s="393"/>
      <c r="M12" s="393"/>
    </row>
    <row r="13" spans="2:13" s="65" customFormat="1" ht="15.75" customHeight="1" x14ac:dyDescent="0.2">
      <c r="B13" s="76"/>
      <c r="C13" s="73"/>
      <c r="D13" s="56" t="s">
        <v>201</v>
      </c>
      <c r="E13" s="209"/>
      <c r="F13" s="321"/>
      <c r="H13" s="42"/>
      <c r="I13" s="334"/>
      <c r="J13" s="384"/>
      <c r="K13" s="326"/>
      <c r="L13" s="393"/>
      <c r="M13" s="393"/>
    </row>
    <row r="14" spans="2:13" s="65" customFormat="1" ht="15.75" customHeight="1" x14ac:dyDescent="0.2">
      <c r="B14" s="76"/>
      <c r="C14" s="73"/>
      <c r="D14" s="56" t="s">
        <v>202</v>
      </c>
      <c r="E14" s="209"/>
      <c r="F14" s="321"/>
      <c r="H14" s="42"/>
      <c r="I14" s="334"/>
      <c r="J14" s="384"/>
      <c r="K14" s="326"/>
      <c r="L14" s="393"/>
      <c r="M14" s="393"/>
    </row>
    <row r="15" spans="2:13" s="65" customFormat="1" ht="15.75" customHeight="1" x14ac:dyDescent="0.2">
      <c r="B15" s="76"/>
      <c r="C15" s="73"/>
      <c r="D15" s="56" t="s">
        <v>203</v>
      </c>
      <c r="E15" s="209">
        <f>-(Aktivet!F30-Aktivet!G30)</f>
        <v>16939490</v>
      </c>
      <c r="F15" s="321">
        <v>-2039769</v>
      </c>
      <c r="H15" s="42"/>
      <c r="I15" s="334"/>
      <c r="J15" s="384"/>
      <c r="K15" s="326"/>
      <c r="L15" s="393"/>
      <c r="M15" s="393"/>
    </row>
    <row r="16" spans="2:13" s="65" customFormat="1" ht="15.75" customHeight="1" x14ac:dyDescent="0.2">
      <c r="B16" s="76"/>
      <c r="C16" s="73"/>
      <c r="D16" s="56" t="s">
        <v>204</v>
      </c>
      <c r="E16" s="209">
        <f>-(Aktivet!F14-Aktivet!G14)</f>
        <v>-2664893</v>
      </c>
      <c r="F16" s="321">
        <f>-3760490+106471709+116145900</f>
        <v>218857119</v>
      </c>
      <c r="H16" s="42"/>
      <c r="I16" s="334"/>
      <c r="J16" s="334"/>
      <c r="K16" s="394"/>
      <c r="L16" s="393"/>
      <c r="M16" s="393"/>
    </row>
    <row r="17" spans="2:13" s="65" customFormat="1" ht="15.75" customHeight="1" x14ac:dyDescent="0.2">
      <c r="B17" s="76"/>
      <c r="C17" s="73"/>
      <c r="D17" s="56" t="s">
        <v>205</v>
      </c>
      <c r="E17" s="209">
        <f>-(Aktivet!F21-Aktivet!G21)</f>
        <v>33087767</v>
      </c>
      <c r="F17" s="362">
        <v>-32925907</v>
      </c>
      <c r="H17" s="42"/>
      <c r="I17" s="334"/>
      <c r="J17" s="334"/>
      <c r="K17" s="326"/>
      <c r="L17" s="393"/>
      <c r="M17" s="393"/>
    </row>
    <row r="18" spans="2:13" s="65" customFormat="1" ht="15.75" customHeight="1" x14ac:dyDescent="0.2">
      <c r="B18" s="76"/>
      <c r="C18" s="73"/>
      <c r="D18" s="56" t="s">
        <v>206</v>
      </c>
      <c r="E18" s="209">
        <f>Pasivet!F39-Pasivet!G39</f>
        <v>-19031275</v>
      </c>
      <c r="F18" s="362">
        <v>-16258383</v>
      </c>
      <c r="H18" s="42"/>
      <c r="I18" s="334"/>
      <c r="J18" s="334"/>
      <c r="K18" s="326"/>
      <c r="L18" s="393"/>
      <c r="M18" s="393"/>
    </row>
    <row r="19" spans="2:13" s="65" customFormat="1" ht="15.75" customHeight="1" x14ac:dyDescent="0.2">
      <c r="B19" s="76"/>
      <c r="C19" s="73"/>
      <c r="D19" s="56" t="s">
        <v>207</v>
      </c>
      <c r="E19" s="209"/>
      <c r="F19" s="321">
        <v>1675088</v>
      </c>
      <c r="H19" s="42"/>
      <c r="I19" s="334"/>
      <c r="J19" s="334"/>
      <c r="K19" s="326"/>
      <c r="L19" s="393"/>
      <c r="M19" s="393"/>
    </row>
    <row r="20" spans="2:13" s="65" customFormat="1" ht="15.75" customHeight="1" x14ac:dyDescent="0.2">
      <c r="B20" s="76"/>
      <c r="C20" s="73" t="s">
        <v>171</v>
      </c>
      <c r="D20" s="56"/>
      <c r="E20" s="208">
        <f>E7+E8+E9+E10+E11+E12+E13+E14+E15+E16+E17+E18+E19</f>
        <v>61847464.450000003</v>
      </c>
      <c r="F20" s="210">
        <f>SUM(F15:F19)</f>
        <v>169308148</v>
      </c>
      <c r="H20" s="42"/>
      <c r="I20" s="334"/>
      <c r="J20" s="334"/>
      <c r="K20" s="326"/>
      <c r="L20" s="393"/>
      <c r="M20" s="393"/>
    </row>
    <row r="21" spans="2:13" s="65" customFormat="1" ht="15.75" customHeight="1" x14ac:dyDescent="0.2">
      <c r="B21" s="72" t="s">
        <v>103</v>
      </c>
      <c r="C21" s="73" t="s">
        <v>172</v>
      </c>
      <c r="D21" s="56"/>
      <c r="E21" s="210">
        <f>E22+E23+E24+E25+E26+E27+E28</f>
        <v>-61758612</v>
      </c>
      <c r="F21" s="209"/>
      <c r="H21" s="42"/>
      <c r="I21" s="334"/>
      <c r="J21" s="334"/>
      <c r="K21" s="326"/>
      <c r="L21" s="393"/>
      <c r="M21" s="393"/>
    </row>
    <row r="22" spans="2:13" s="65" customFormat="1" ht="15.75" customHeight="1" x14ac:dyDescent="0.25">
      <c r="B22" s="76"/>
      <c r="C22" s="73"/>
      <c r="D22" s="56" t="s">
        <v>173</v>
      </c>
      <c r="E22" s="209"/>
      <c r="F22" s="209"/>
      <c r="H22" s="42"/>
      <c r="I22" s="334"/>
      <c r="J22" s="395"/>
      <c r="K22" s="326"/>
      <c r="L22" s="396"/>
      <c r="M22" s="396"/>
    </row>
    <row r="23" spans="2:13" s="65" customFormat="1" ht="15.75" customHeight="1" x14ac:dyDescent="0.2">
      <c r="B23" s="76"/>
      <c r="C23" s="73"/>
      <c r="D23" s="56" t="s">
        <v>174</v>
      </c>
      <c r="E23" s="209"/>
      <c r="F23" s="209"/>
      <c r="H23" s="42"/>
      <c r="I23" s="334"/>
      <c r="J23" s="334"/>
      <c r="K23" s="326"/>
      <c r="L23" s="393"/>
      <c r="M23" s="393"/>
    </row>
    <row r="24" spans="2:13" s="65" customFormat="1" ht="15.75" customHeight="1" x14ac:dyDescent="0.2">
      <c r="B24" s="76"/>
      <c r="C24" s="73"/>
      <c r="D24" s="56" t="s">
        <v>175</v>
      </c>
      <c r="E24" s="209">
        <f>-(Aktivet!F58-Aktivet!G58+E11)</f>
        <v>-61758612</v>
      </c>
      <c r="F24" s="209">
        <v>-169289719</v>
      </c>
      <c r="H24" s="42"/>
      <c r="I24" s="334"/>
      <c r="J24" s="329"/>
      <c r="K24" s="326"/>
      <c r="L24" s="393"/>
      <c r="M24" s="393"/>
    </row>
    <row r="25" spans="2:13" s="65" customFormat="1" ht="15.75" customHeight="1" x14ac:dyDescent="0.2">
      <c r="B25" s="76"/>
      <c r="C25" s="73"/>
      <c r="D25" s="56" t="s">
        <v>176</v>
      </c>
      <c r="E25" s="209"/>
      <c r="F25" s="209"/>
      <c r="H25" s="42"/>
      <c r="I25" s="334"/>
      <c r="J25" s="326"/>
      <c r="K25" s="326"/>
      <c r="L25" s="393"/>
      <c r="M25" s="393"/>
    </row>
    <row r="26" spans="2:13" s="65" customFormat="1" ht="15.75" customHeight="1" x14ac:dyDescent="0.2">
      <c r="B26" s="76"/>
      <c r="C26" s="73"/>
      <c r="D26" s="56" t="s">
        <v>177</v>
      </c>
      <c r="E26" s="209"/>
      <c r="F26" s="209"/>
      <c r="H26" s="42"/>
      <c r="I26" s="334"/>
      <c r="J26" s="326"/>
      <c r="K26" s="326"/>
      <c r="L26" s="393"/>
      <c r="M26" s="393"/>
    </row>
    <row r="27" spans="2:13" s="65" customFormat="1" ht="15.75" customHeight="1" x14ac:dyDescent="0.2">
      <c r="B27" s="76"/>
      <c r="C27" s="73"/>
      <c r="D27" s="56" t="s">
        <v>178</v>
      </c>
      <c r="E27" s="209"/>
      <c r="F27" s="209"/>
      <c r="H27" s="42"/>
      <c r="I27" s="334"/>
      <c r="J27" s="326"/>
      <c r="K27" s="326"/>
      <c r="L27" s="393"/>
      <c r="M27" s="393"/>
    </row>
    <row r="28" spans="2:13" s="65" customFormat="1" ht="15.75" customHeight="1" x14ac:dyDescent="0.2">
      <c r="B28" s="76"/>
      <c r="C28" s="73"/>
      <c r="D28" s="56" t="s">
        <v>179</v>
      </c>
      <c r="E28" s="209"/>
      <c r="F28" s="209"/>
      <c r="H28" s="42"/>
      <c r="I28" s="334"/>
      <c r="J28" s="326"/>
      <c r="K28" s="326"/>
      <c r="L28" s="393"/>
      <c r="M28" s="393"/>
    </row>
    <row r="29" spans="2:13" s="65" customFormat="1" ht="15.75" customHeight="1" x14ac:dyDescent="0.2">
      <c r="B29" s="76"/>
      <c r="C29" s="73" t="s">
        <v>180</v>
      </c>
      <c r="D29" s="56"/>
      <c r="E29" s="208"/>
      <c r="F29" s="208"/>
      <c r="H29" s="42"/>
      <c r="I29" s="334"/>
      <c r="J29" s="326"/>
      <c r="K29" s="326"/>
      <c r="L29" s="393"/>
      <c r="M29" s="393"/>
    </row>
    <row r="30" spans="2:13" s="65" customFormat="1" ht="15.75" customHeight="1" x14ac:dyDescent="0.25">
      <c r="B30" s="72" t="s">
        <v>103</v>
      </c>
      <c r="C30" s="73" t="s">
        <v>181</v>
      </c>
      <c r="D30" s="56"/>
      <c r="E30" s="209"/>
      <c r="F30" s="209"/>
      <c r="H30" s="42"/>
      <c r="I30" s="334"/>
      <c r="J30" s="395"/>
      <c r="K30" s="326"/>
      <c r="L30" s="396"/>
      <c r="M30" s="396"/>
    </row>
    <row r="31" spans="2:13" s="65" customFormat="1" ht="15.75" customHeight="1" x14ac:dyDescent="0.25">
      <c r="B31" s="76"/>
      <c r="C31" s="73"/>
      <c r="D31" s="56" t="s">
        <v>182</v>
      </c>
      <c r="E31" s="209">
        <f>Pasivet!F51-Pasivet!G51-Pasivet!F49</f>
        <v>0</v>
      </c>
      <c r="F31" s="209"/>
      <c r="H31" s="42"/>
      <c r="I31" s="334"/>
      <c r="J31" s="335"/>
      <c r="K31" s="381"/>
      <c r="L31" s="335"/>
      <c r="M31" s="335"/>
    </row>
    <row r="32" spans="2:13" s="65" customFormat="1" ht="15.75" customHeight="1" x14ac:dyDescent="0.2">
      <c r="B32" s="76"/>
      <c r="C32" s="73"/>
      <c r="D32" s="56" t="s">
        <v>183</v>
      </c>
      <c r="E32" s="209">
        <v>0</v>
      </c>
      <c r="F32" s="209"/>
      <c r="H32" s="42"/>
      <c r="I32" s="334"/>
      <c r="J32" s="329"/>
      <c r="K32" s="326"/>
      <c r="L32" s="393"/>
      <c r="M32" s="393"/>
    </row>
    <row r="33" spans="2:13" s="65" customFormat="1" ht="15.75" customHeight="1" x14ac:dyDescent="0.2">
      <c r="B33" s="76"/>
      <c r="C33" s="73"/>
      <c r="D33" s="56" t="s">
        <v>184</v>
      </c>
      <c r="E33" s="209">
        <v>0</v>
      </c>
      <c r="F33" s="209"/>
      <c r="H33" s="42"/>
      <c r="I33" s="334"/>
      <c r="J33" s="334"/>
      <c r="K33" s="326"/>
      <c r="L33" s="393"/>
      <c r="M33" s="393"/>
    </row>
    <row r="34" spans="2:13" s="65" customFormat="1" ht="15.75" customHeight="1" x14ac:dyDescent="0.2">
      <c r="B34" s="76"/>
      <c r="C34" s="73"/>
      <c r="D34" s="56" t="s">
        <v>185</v>
      </c>
      <c r="E34" s="209">
        <v>0</v>
      </c>
      <c r="F34" s="209"/>
      <c r="H34" s="42"/>
      <c r="I34" s="334"/>
      <c r="J34" s="334"/>
      <c r="K34" s="326"/>
      <c r="L34" s="393"/>
      <c r="M34" s="393"/>
    </row>
    <row r="35" spans="2:13" s="65" customFormat="1" ht="15.75" customHeight="1" x14ac:dyDescent="0.2">
      <c r="B35" s="76"/>
      <c r="C35" s="73"/>
      <c r="D35" s="56" t="s">
        <v>186</v>
      </c>
      <c r="E35" s="209">
        <v>0</v>
      </c>
      <c r="F35" s="209"/>
      <c r="H35" s="42"/>
      <c r="I35" s="334"/>
      <c r="J35" s="334"/>
      <c r="K35" s="326"/>
      <c r="L35" s="393"/>
      <c r="M35" s="393"/>
    </row>
    <row r="36" spans="2:13" s="65" customFormat="1" ht="15.75" customHeight="1" x14ac:dyDescent="0.2">
      <c r="B36" s="76"/>
      <c r="C36" s="73"/>
      <c r="D36" s="56" t="s">
        <v>187</v>
      </c>
      <c r="E36" s="209">
        <v>0</v>
      </c>
      <c r="F36" s="209"/>
      <c r="H36" s="42"/>
      <c r="I36" s="334"/>
      <c r="J36" s="334"/>
      <c r="K36" s="326"/>
      <c r="L36" s="393"/>
      <c r="M36" s="393"/>
    </row>
    <row r="37" spans="2:13" s="65" customFormat="1" ht="15.75" customHeight="1" x14ac:dyDescent="0.25">
      <c r="B37" s="76"/>
      <c r="C37" s="73"/>
      <c r="D37" s="56" t="s">
        <v>188</v>
      </c>
      <c r="E37" s="209">
        <v>0</v>
      </c>
      <c r="F37" s="209"/>
      <c r="H37" s="42"/>
      <c r="I37" s="385"/>
      <c r="J37" s="395"/>
      <c r="K37" s="326"/>
      <c r="L37" s="396"/>
      <c r="M37" s="396"/>
    </row>
    <row r="38" spans="2:13" s="65" customFormat="1" ht="15.75" customHeight="1" x14ac:dyDescent="0.2">
      <c r="B38" s="76"/>
      <c r="C38" s="73"/>
      <c r="D38" s="56" t="s">
        <v>189</v>
      </c>
      <c r="E38" s="209">
        <v>0</v>
      </c>
      <c r="F38" s="209"/>
      <c r="H38" s="42"/>
      <c r="I38" s="334"/>
      <c r="J38" s="386"/>
      <c r="K38" s="326"/>
      <c r="L38" s="393"/>
      <c r="M38" s="393"/>
    </row>
    <row r="39" spans="2:13" s="65" customFormat="1" ht="15.75" customHeight="1" x14ac:dyDescent="0.25">
      <c r="B39" s="76"/>
      <c r="C39" s="73"/>
      <c r="D39" s="56" t="s">
        <v>170</v>
      </c>
      <c r="E39" s="209">
        <v>0</v>
      </c>
      <c r="F39" s="209"/>
      <c r="H39" s="42"/>
      <c r="I39" s="334"/>
      <c r="J39" s="329"/>
      <c r="K39" s="331"/>
      <c r="L39" s="396"/>
      <c r="M39" s="396"/>
    </row>
    <row r="40" spans="2:13" s="65" customFormat="1" ht="15.75" customHeight="1" x14ac:dyDescent="0.2">
      <c r="B40" s="76"/>
      <c r="C40" s="73"/>
      <c r="D40" s="56" t="s">
        <v>190</v>
      </c>
      <c r="E40" s="209">
        <v>0</v>
      </c>
      <c r="F40" s="209"/>
      <c r="H40" s="42"/>
      <c r="I40" s="334"/>
      <c r="J40" s="329"/>
      <c r="K40" s="331"/>
      <c r="L40" s="397"/>
      <c r="M40" s="397"/>
    </row>
    <row r="41" spans="2:13" s="65" customFormat="1" ht="15.75" customHeight="1" x14ac:dyDescent="0.2">
      <c r="B41" s="76"/>
      <c r="C41" s="73" t="s">
        <v>191</v>
      </c>
      <c r="D41" s="56"/>
      <c r="E41" s="208">
        <f>E31+E32</f>
        <v>0</v>
      </c>
      <c r="F41" s="208"/>
      <c r="H41" s="42"/>
      <c r="I41" s="334"/>
      <c r="J41" s="329"/>
      <c r="K41" s="331"/>
      <c r="L41" s="397"/>
      <c r="M41" s="397"/>
    </row>
    <row r="42" spans="2:13" s="65" customFormat="1" ht="15.75" customHeight="1" x14ac:dyDescent="0.2">
      <c r="B42" s="76"/>
      <c r="C42" s="73"/>
      <c r="D42" s="56"/>
      <c r="E42" s="209"/>
      <c r="F42" s="209"/>
      <c r="H42" s="42"/>
      <c r="I42" s="334"/>
      <c r="J42" s="329"/>
      <c r="K42" s="331"/>
      <c r="L42" s="397"/>
      <c r="M42" s="397"/>
    </row>
    <row r="43" spans="2:13" s="65" customFormat="1" ht="15.75" customHeight="1" x14ac:dyDescent="0.2">
      <c r="B43" s="76"/>
      <c r="C43" s="73" t="s">
        <v>192</v>
      </c>
      <c r="D43" s="56"/>
      <c r="E43" s="208">
        <f>E21+E20</f>
        <v>88852.45000000298</v>
      </c>
      <c r="F43" s="208">
        <f>F20+F24</f>
        <v>18429</v>
      </c>
      <c r="H43" s="42"/>
      <c r="I43" s="334"/>
      <c r="J43" s="329"/>
      <c r="K43" s="331"/>
      <c r="L43" s="330"/>
      <c r="M43" s="330"/>
    </row>
    <row r="44" spans="2:13" s="65" customFormat="1" ht="15.75" customHeight="1" x14ac:dyDescent="0.25">
      <c r="B44" s="76"/>
      <c r="C44" s="73" t="s">
        <v>193</v>
      </c>
      <c r="D44" s="56"/>
      <c r="E44" s="209">
        <f>F46</f>
        <v>19217</v>
      </c>
      <c r="F44" s="209">
        <v>788</v>
      </c>
      <c r="H44" s="42"/>
      <c r="I44" s="334"/>
      <c r="J44" s="329"/>
      <c r="K44" s="398"/>
      <c r="L44" s="327"/>
      <c r="M44" s="327"/>
    </row>
    <row r="45" spans="2:13" s="65" customFormat="1" ht="15.75" customHeight="1" x14ac:dyDescent="0.2">
      <c r="B45" s="76"/>
      <c r="C45" s="73"/>
      <c r="D45" s="56" t="s">
        <v>194</v>
      </c>
      <c r="E45" s="209">
        <v>0</v>
      </c>
      <c r="F45" s="209">
        <v>0</v>
      </c>
      <c r="H45" s="42"/>
      <c r="I45" s="42"/>
      <c r="J45" s="42"/>
      <c r="K45" s="42"/>
      <c r="L45" s="42"/>
      <c r="M45" s="42"/>
    </row>
    <row r="46" spans="2:13" s="65" customFormat="1" ht="15.75" customHeight="1" x14ac:dyDescent="0.2">
      <c r="B46" s="76"/>
      <c r="C46" s="73" t="s">
        <v>195</v>
      </c>
      <c r="D46" s="56"/>
      <c r="E46" s="208">
        <f>Aktivet!F6</f>
        <v>108069</v>
      </c>
      <c r="F46" s="208">
        <f>Aktivet!G6</f>
        <v>19217</v>
      </c>
    </row>
  </sheetData>
  <mergeCells count="3">
    <mergeCell ref="B2:E2"/>
    <mergeCell ref="B3:E3"/>
    <mergeCell ref="I5:M5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8"/>
  <sheetViews>
    <sheetView workbookViewId="0"/>
  </sheetViews>
  <sheetFormatPr defaultRowHeight="12.75" x14ac:dyDescent="0.2"/>
  <cols>
    <col min="1" max="1" width="3" customWidth="1"/>
    <col min="2" max="2" width="44.140625" customWidth="1"/>
    <col min="3" max="3" width="12.140625" customWidth="1"/>
    <col min="4" max="4" width="10.28515625" bestFit="1" customWidth="1"/>
    <col min="5" max="5" width="10.42578125" customWidth="1"/>
    <col min="6" max="6" width="10.140625" customWidth="1"/>
    <col min="7" max="7" width="9.5703125" customWidth="1"/>
    <col min="8" max="8" width="8" customWidth="1"/>
    <col min="9" max="9" width="14.42578125" customWidth="1"/>
    <col min="10" max="10" width="12" customWidth="1"/>
    <col min="11" max="11" width="12.42578125" customWidth="1"/>
    <col min="14" max="14" width="13.85546875" customWidth="1"/>
    <col min="16" max="16" width="13.28515625" customWidth="1"/>
    <col min="17" max="17" width="14.140625" customWidth="1"/>
    <col min="18" max="18" width="13.7109375" customWidth="1"/>
    <col min="19" max="19" width="16.140625" customWidth="1"/>
  </cols>
  <sheetData>
    <row r="2" spans="1:11" x14ac:dyDescent="0.2">
      <c r="A2" s="150"/>
      <c r="B2" s="108" t="s">
        <v>213</v>
      </c>
      <c r="C2" s="150"/>
      <c r="D2" s="150"/>
      <c r="E2" s="150"/>
      <c r="F2" s="149"/>
      <c r="G2" s="149"/>
      <c r="H2" s="149"/>
      <c r="I2" s="149"/>
      <c r="J2" s="149"/>
    </row>
    <row r="3" spans="1:11" x14ac:dyDescent="0.2">
      <c r="A3" s="150"/>
      <c r="B3" s="151" t="s">
        <v>214</v>
      </c>
      <c r="C3" s="150"/>
      <c r="D3" s="150"/>
      <c r="E3" s="150"/>
    </row>
    <row r="4" spans="1:11" x14ac:dyDescent="0.2">
      <c r="A4" s="152"/>
      <c r="B4" s="153"/>
      <c r="C4" s="152"/>
      <c r="D4" s="152"/>
      <c r="E4" s="152"/>
      <c r="F4" s="150"/>
      <c r="G4" s="150"/>
      <c r="H4" s="150"/>
      <c r="I4" s="150"/>
      <c r="J4" s="150"/>
      <c r="K4" s="150"/>
    </row>
    <row r="5" spans="1:11" x14ac:dyDescent="0.2">
      <c r="F5" s="150"/>
      <c r="G5" s="150"/>
      <c r="H5" s="150"/>
      <c r="I5" s="150"/>
      <c r="J5" s="150"/>
      <c r="K5" s="150"/>
    </row>
    <row r="6" spans="1:11" x14ac:dyDescent="0.2">
      <c r="A6" s="149"/>
      <c r="B6" s="474" t="s">
        <v>271</v>
      </c>
      <c r="C6" s="475"/>
      <c r="D6" s="475"/>
      <c r="E6" s="475"/>
      <c r="F6" s="475"/>
      <c r="G6" s="154"/>
      <c r="H6" s="154"/>
      <c r="I6" s="152"/>
      <c r="J6" s="152"/>
      <c r="K6" s="152"/>
    </row>
    <row r="7" spans="1:11" ht="39" thickBot="1" x14ac:dyDescent="0.25">
      <c r="A7" s="155"/>
      <c r="B7" s="155"/>
      <c r="C7" s="156" t="s">
        <v>215</v>
      </c>
      <c r="D7" s="156" t="s">
        <v>216</v>
      </c>
      <c r="E7" s="178" t="s">
        <v>259</v>
      </c>
      <c r="F7" s="178" t="s">
        <v>114</v>
      </c>
      <c r="G7" s="178" t="s">
        <v>232</v>
      </c>
      <c r="H7" s="178" t="s">
        <v>233</v>
      </c>
      <c r="I7" s="156" t="s">
        <v>217</v>
      </c>
      <c r="J7" s="178" t="s">
        <v>231</v>
      </c>
      <c r="K7" s="156" t="s">
        <v>29</v>
      </c>
    </row>
    <row r="8" spans="1:11" ht="13.5" thickTop="1" x14ac:dyDescent="0.2">
      <c r="A8" s="157"/>
      <c r="B8" s="158"/>
      <c r="C8" s="158"/>
      <c r="D8" s="159"/>
      <c r="E8" s="158"/>
      <c r="F8" s="158"/>
      <c r="G8" s="158"/>
      <c r="H8" s="158"/>
      <c r="I8" s="158"/>
      <c r="J8" s="175"/>
      <c r="K8" s="160"/>
    </row>
    <row r="9" spans="1:11" ht="15" x14ac:dyDescent="0.25">
      <c r="A9" s="161"/>
      <c r="B9" s="172" t="s">
        <v>222</v>
      </c>
      <c r="C9" s="336">
        <v>100000</v>
      </c>
      <c r="D9" s="180"/>
      <c r="E9" s="159">
        <v>0</v>
      </c>
      <c r="F9" s="333">
        <v>0</v>
      </c>
      <c r="G9" s="332"/>
      <c r="H9" s="159"/>
      <c r="I9" s="159">
        <v>-720000</v>
      </c>
      <c r="J9" s="176"/>
      <c r="K9" s="162">
        <f>C9+D9+E9+F9+G9+H9+I9+J9</f>
        <v>-620000</v>
      </c>
    </row>
    <row r="10" spans="1:11" ht="14.25" x14ac:dyDescent="0.2">
      <c r="A10" s="161"/>
      <c r="B10" s="173" t="s">
        <v>218</v>
      </c>
      <c r="C10" s="159"/>
      <c r="D10" s="159">
        <v>0</v>
      </c>
      <c r="E10" s="159"/>
      <c r="F10" s="159"/>
      <c r="G10" s="159"/>
      <c r="H10" s="159"/>
      <c r="I10" s="159">
        <v>0</v>
      </c>
      <c r="J10" s="176"/>
      <c r="K10" s="162">
        <f t="shared" ref="K10:K25" si="0">C10+D10+E10+F10+G10+H10+I10+J10</f>
        <v>0</v>
      </c>
    </row>
    <row r="11" spans="1:11" ht="15" x14ac:dyDescent="0.25">
      <c r="A11" s="161"/>
      <c r="B11" s="172" t="s">
        <v>219</v>
      </c>
      <c r="C11" s="159">
        <f>C9</f>
        <v>100000</v>
      </c>
      <c r="D11" s="159">
        <v>0</v>
      </c>
      <c r="E11" s="159">
        <v>0</v>
      </c>
      <c r="F11" s="159">
        <f>F9</f>
        <v>0</v>
      </c>
      <c r="G11" s="159">
        <f>SUM(G9:G10)</f>
        <v>0</v>
      </c>
      <c r="H11" s="159"/>
      <c r="I11" s="159">
        <f>I9</f>
        <v>-720000</v>
      </c>
      <c r="J11" s="176"/>
      <c r="K11" s="162">
        <f t="shared" si="0"/>
        <v>-620000</v>
      </c>
    </row>
    <row r="12" spans="1:11" ht="15" x14ac:dyDescent="0.25">
      <c r="A12" s="161"/>
      <c r="B12" s="172" t="s">
        <v>228</v>
      </c>
      <c r="C12" s="159"/>
      <c r="D12" s="159"/>
      <c r="E12" s="159"/>
      <c r="F12" s="159"/>
      <c r="G12" s="159"/>
      <c r="H12" s="159"/>
      <c r="I12" s="159"/>
      <c r="J12" s="176"/>
      <c r="K12" s="162">
        <f t="shared" si="0"/>
        <v>0</v>
      </c>
    </row>
    <row r="13" spans="1:11" ht="14.25" x14ac:dyDescent="0.2">
      <c r="A13" s="161"/>
      <c r="B13" s="173" t="s">
        <v>229</v>
      </c>
      <c r="C13" s="159"/>
      <c r="D13" s="159"/>
      <c r="E13" s="159"/>
      <c r="F13" s="159"/>
      <c r="G13" s="159"/>
      <c r="H13" s="159"/>
      <c r="I13" s="159"/>
      <c r="J13" s="176">
        <f>Pasivet!G49</f>
        <v>0</v>
      </c>
      <c r="K13" s="162">
        <f t="shared" si="0"/>
        <v>0</v>
      </c>
    </row>
    <row r="14" spans="1:11" ht="14.25" x14ac:dyDescent="0.2">
      <c r="A14" s="161"/>
      <c r="B14" s="174" t="s">
        <v>230</v>
      </c>
      <c r="C14" s="159"/>
      <c r="D14" s="159"/>
      <c r="E14" s="159"/>
      <c r="F14" s="159"/>
      <c r="G14" s="159"/>
      <c r="H14" s="159"/>
      <c r="I14" s="159">
        <v>0</v>
      </c>
      <c r="J14" s="176"/>
      <c r="K14" s="162">
        <f t="shared" si="0"/>
        <v>0</v>
      </c>
    </row>
    <row r="15" spans="1:11" ht="14.25" x14ac:dyDescent="0.2">
      <c r="A15" s="161"/>
      <c r="B15" s="173" t="s">
        <v>220</v>
      </c>
      <c r="C15" s="159"/>
      <c r="D15" s="159"/>
      <c r="E15" s="159"/>
      <c r="F15" s="159"/>
      <c r="G15" s="159"/>
      <c r="H15" s="159"/>
      <c r="I15" s="159"/>
      <c r="J15" s="176"/>
      <c r="K15" s="162">
        <f t="shared" si="0"/>
        <v>0</v>
      </c>
    </row>
    <row r="16" spans="1:11" ht="14.25" x14ac:dyDescent="0.2">
      <c r="A16" s="161"/>
      <c r="B16" s="173" t="s">
        <v>221</v>
      </c>
      <c r="C16" s="159"/>
      <c r="D16" s="159"/>
      <c r="E16" s="159"/>
      <c r="F16" s="159"/>
      <c r="G16" s="159"/>
      <c r="H16" s="159"/>
      <c r="I16" s="159"/>
      <c r="J16" s="176"/>
      <c r="K16" s="162">
        <f t="shared" si="0"/>
        <v>0</v>
      </c>
    </row>
    <row r="17" spans="1:20" ht="15" x14ac:dyDescent="0.25">
      <c r="A17" s="161"/>
      <c r="B17" s="172" t="s">
        <v>223</v>
      </c>
      <c r="C17" s="159">
        <f>C11+C13+C14+C15+C16</f>
        <v>100000</v>
      </c>
      <c r="D17" s="159">
        <f t="shared" ref="D17:I17" si="1">D11+D13+D14+D15+D16</f>
        <v>0</v>
      </c>
      <c r="E17" s="159">
        <f t="shared" si="1"/>
        <v>0</v>
      </c>
      <c r="F17" s="159">
        <f t="shared" si="1"/>
        <v>0</v>
      </c>
      <c r="G17" s="159">
        <f>SUM(G11:G16)</f>
        <v>0</v>
      </c>
      <c r="H17" s="159"/>
      <c r="I17" s="159">
        <f t="shared" si="1"/>
        <v>-720000</v>
      </c>
      <c r="J17" s="176">
        <f>SUM(J13:J16)</f>
        <v>0</v>
      </c>
      <c r="K17" s="162">
        <f t="shared" si="0"/>
        <v>-620000</v>
      </c>
    </row>
    <row r="18" spans="1:20" ht="15" x14ac:dyDescent="0.25">
      <c r="A18" s="161"/>
      <c r="B18" s="172" t="s">
        <v>228</v>
      </c>
      <c r="C18" s="159"/>
      <c r="D18" s="159"/>
      <c r="E18" s="159"/>
      <c r="F18" s="159"/>
      <c r="G18" s="159"/>
      <c r="H18" s="159"/>
      <c r="I18" s="159"/>
      <c r="J18" s="176"/>
      <c r="K18" s="162">
        <f t="shared" si="0"/>
        <v>0</v>
      </c>
    </row>
    <row r="19" spans="1:20" ht="14.25" x14ac:dyDescent="0.2">
      <c r="A19" s="161"/>
      <c r="B19" s="173" t="s">
        <v>229</v>
      </c>
      <c r="C19" s="159"/>
      <c r="D19" s="159">
        <v>0</v>
      </c>
      <c r="E19" s="159"/>
      <c r="F19" s="159"/>
      <c r="G19" s="159"/>
      <c r="H19" s="159"/>
      <c r="I19" s="159">
        <f>'[1]TE ARDHURAT 2015'!F35</f>
        <v>5.1369404300317237E-2</v>
      </c>
      <c r="J19" s="176">
        <f>Pasivet!F49</f>
        <v>21498118</v>
      </c>
      <c r="K19" s="162">
        <f t="shared" si="0"/>
        <v>21498118.051369403</v>
      </c>
    </row>
    <row r="20" spans="1:20" ht="14.25" x14ac:dyDescent="0.2">
      <c r="A20" s="161"/>
      <c r="B20" s="174" t="s">
        <v>230</v>
      </c>
      <c r="C20" s="159"/>
      <c r="D20" s="159">
        <v>0</v>
      </c>
      <c r="E20" s="159"/>
      <c r="F20" s="159"/>
      <c r="G20" s="159"/>
      <c r="H20" s="159"/>
      <c r="I20" s="159">
        <v>0</v>
      </c>
      <c r="J20" s="176">
        <f>-J17</f>
        <v>0</v>
      </c>
      <c r="K20" s="162">
        <f t="shared" si="0"/>
        <v>0</v>
      </c>
    </row>
    <row r="21" spans="1:20" ht="14.25" x14ac:dyDescent="0.2">
      <c r="A21" s="161"/>
      <c r="B21" s="173" t="s">
        <v>220</v>
      </c>
      <c r="C21" s="159"/>
      <c r="D21" s="159">
        <v>0</v>
      </c>
      <c r="E21" s="159"/>
      <c r="F21" s="159"/>
      <c r="G21" s="159"/>
      <c r="H21" s="159"/>
      <c r="I21" s="159"/>
      <c r="J21" s="176"/>
      <c r="K21" s="162">
        <f t="shared" si="0"/>
        <v>0</v>
      </c>
    </row>
    <row r="22" spans="1:20" ht="14.25" x14ac:dyDescent="0.2">
      <c r="A22" s="161"/>
      <c r="B22" s="173" t="s">
        <v>221</v>
      </c>
      <c r="C22" s="159"/>
      <c r="D22" s="159"/>
      <c r="E22" s="159"/>
      <c r="F22" s="159"/>
      <c r="G22" s="159"/>
      <c r="H22" s="159"/>
      <c r="I22" s="159"/>
      <c r="J22" s="176"/>
      <c r="K22" s="162">
        <f t="shared" si="0"/>
        <v>0</v>
      </c>
    </row>
    <row r="23" spans="1:20" ht="14.25" x14ac:dyDescent="0.2">
      <c r="A23" s="161"/>
      <c r="B23" s="173"/>
      <c r="C23" s="159">
        <v>0</v>
      </c>
      <c r="D23" s="159">
        <v>0</v>
      </c>
      <c r="E23" s="159">
        <v>0</v>
      </c>
      <c r="F23" s="159">
        <v>0</v>
      </c>
      <c r="G23" s="159"/>
      <c r="H23" s="159"/>
      <c r="I23" s="159">
        <v>0</v>
      </c>
      <c r="J23" s="176"/>
      <c r="K23" s="162">
        <f t="shared" si="0"/>
        <v>0</v>
      </c>
    </row>
    <row r="24" spans="1:20" ht="14.25" x14ac:dyDescent="0.2">
      <c r="A24" s="163"/>
      <c r="B24" s="170"/>
      <c r="C24" s="164"/>
      <c r="D24" s="164"/>
      <c r="E24" s="164"/>
      <c r="F24" s="164"/>
      <c r="G24" s="164"/>
      <c r="H24" s="164"/>
      <c r="I24" s="164"/>
      <c r="J24" s="177"/>
      <c r="K24" s="165">
        <f t="shared" si="0"/>
        <v>0</v>
      </c>
    </row>
    <row r="25" spans="1:20" ht="15.75" thickBot="1" x14ac:dyDescent="0.3">
      <c r="A25" s="166"/>
      <c r="B25" s="171" t="s">
        <v>227</v>
      </c>
      <c r="C25" s="167">
        <f>C19+C17+C20+C21+C22+C23</f>
        <v>100000</v>
      </c>
      <c r="D25" s="167">
        <f t="shared" ref="D25:I25" si="2">D19+D17+D20+D21+D22+D23</f>
        <v>0</v>
      </c>
      <c r="E25" s="167">
        <f t="shared" si="2"/>
        <v>0</v>
      </c>
      <c r="F25" s="167">
        <f t="shared" si="2"/>
        <v>0</v>
      </c>
      <c r="G25" s="167">
        <f>SUM(G17:G24)</f>
        <v>0</v>
      </c>
      <c r="H25" s="167"/>
      <c r="I25" s="167">
        <f t="shared" si="2"/>
        <v>-719999.9486305957</v>
      </c>
      <c r="J25" s="167">
        <f>SUM(J17:J24)</f>
        <v>21498118</v>
      </c>
      <c r="K25" s="328">
        <f t="shared" si="0"/>
        <v>20878118.051369403</v>
      </c>
    </row>
    <row r="26" spans="1:20" ht="13.5" thickTop="1" x14ac:dyDescent="0.2">
      <c r="F26" s="150"/>
      <c r="G26" s="150"/>
      <c r="H26" s="150"/>
      <c r="I26" s="150"/>
      <c r="J26" s="150"/>
      <c r="K26" s="179"/>
    </row>
    <row r="27" spans="1:20" ht="15.75" x14ac:dyDescent="0.25">
      <c r="D27" s="168" t="s">
        <v>224</v>
      </c>
    </row>
    <row r="28" spans="1:20" ht="15" x14ac:dyDescent="0.25">
      <c r="D28" s="169"/>
      <c r="E28" s="169"/>
      <c r="M28" s="335"/>
      <c r="N28" s="335"/>
      <c r="O28" s="335"/>
      <c r="P28" s="335"/>
      <c r="Q28" s="335"/>
      <c r="R28" s="335"/>
      <c r="S28" s="335"/>
      <c r="T28" s="335"/>
    </row>
    <row r="37" spans="14:14" x14ac:dyDescent="0.2">
      <c r="N37" t="s">
        <v>226</v>
      </c>
    </row>
    <row r="38" spans="14:14" x14ac:dyDescent="0.2">
      <c r="N38" t="s">
        <v>225</v>
      </c>
    </row>
  </sheetData>
  <mergeCells count="1">
    <mergeCell ref="B6:F6"/>
  </mergeCells>
  <pageMargins left="0" right="0" top="0.75" bottom="0.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0"/>
  <sheetViews>
    <sheetView workbookViewId="0">
      <selection activeCell="Q26" sqref="Q26"/>
    </sheetView>
  </sheetViews>
  <sheetFormatPr defaultRowHeight="12.75" x14ac:dyDescent="0.2"/>
  <cols>
    <col min="1" max="1" width="12.42578125" customWidth="1"/>
    <col min="2" max="2" width="3.7109375" customWidth="1"/>
    <col min="3" max="3" width="3.42578125" style="44" customWidth="1"/>
    <col min="4" max="4" width="2" customWidth="1"/>
    <col min="5" max="5" width="3.42578125" customWidth="1"/>
    <col min="6" max="6" width="13.7109375" customWidth="1"/>
    <col min="7" max="7" width="11" customWidth="1"/>
    <col min="8" max="8" width="8.7109375" customWidth="1"/>
    <col min="9" max="9" width="6.28515625" customWidth="1"/>
    <col min="10" max="10" width="12.28515625" customWidth="1"/>
    <col min="11" max="12" width="8.7109375" customWidth="1"/>
    <col min="13" max="13" width="10.42578125" customWidth="1"/>
    <col min="14" max="14" width="2.28515625" customWidth="1"/>
    <col min="15" max="15" width="2.140625" customWidth="1"/>
  </cols>
  <sheetData>
    <row r="2" spans="2:14" x14ac:dyDescent="0.2">
      <c r="B2" s="1"/>
      <c r="C2" s="31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 x14ac:dyDescent="0.2">
      <c r="B3" s="4"/>
      <c r="C3" s="32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s="10" customFormat="1" ht="33" customHeight="1" x14ac:dyDescent="0.2">
      <c r="B4" s="478" t="s">
        <v>13</v>
      </c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80"/>
    </row>
    <row r="5" spans="2:14" s="10" customFormat="1" ht="12.75" customHeight="1" x14ac:dyDescent="0.2">
      <c r="B5" s="28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0"/>
    </row>
    <row r="6" spans="2:14" ht="15.75" x14ac:dyDescent="0.25">
      <c r="B6" s="4"/>
      <c r="C6" s="32"/>
      <c r="D6" s="481" t="s">
        <v>25</v>
      </c>
      <c r="E6" s="481"/>
      <c r="F6" s="33" t="s">
        <v>28</v>
      </c>
      <c r="G6" s="5"/>
      <c r="H6" s="5"/>
      <c r="I6" s="5"/>
      <c r="J6" s="5"/>
      <c r="K6" s="34"/>
      <c r="L6" s="34"/>
      <c r="M6" s="5"/>
      <c r="N6" s="6"/>
    </row>
    <row r="7" spans="2:14" x14ac:dyDescent="0.2">
      <c r="B7" s="4"/>
      <c r="C7" s="32"/>
      <c r="D7" s="5"/>
      <c r="E7" s="5"/>
      <c r="F7" s="5"/>
      <c r="G7" s="5"/>
      <c r="H7" s="5"/>
      <c r="I7" s="5"/>
      <c r="J7" s="5"/>
      <c r="K7" s="34"/>
      <c r="L7" s="34"/>
      <c r="M7" s="5"/>
      <c r="N7" s="6"/>
    </row>
    <row r="8" spans="2:14" x14ac:dyDescent="0.2">
      <c r="B8" s="4"/>
      <c r="C8" s="32"/>
      <c r="D8" s="5"/>
      <c r="E8" s="35"/>
      <c r="F8" s="36"/>
      <c r="G8" s="36"/>
      <c r="H8" s="37"/>
      <c r="I8" s="5"/>
      <c r="J8" s="5"/>
      <c r="K8" s="5"/>
      <c r="L8" s="5"/>
      <c r="M8" s="5"/>
      <c r="N8" s="6"/>
    </row>
    <row r="9" spans="2:14" x14ac:dyDescent="0.2">
      <c r="B9" s="4"/>
      <c r="C9" s="32"/>
      <c r="D9" s="5"/>
      <c r="E9" s="35"/>
      <c r="F9" s="36"/>
      <c r="G9" s="36"/>
      <c r="H9" s="37"/>
      <c r="I9" s="5"/>
      <c r="J9" s="5"/>
      <c r="K9" s="5"/>
      <c r="L9" s="5"/>
      <c r="M9" s="5"/>
      <c r="N9" s="6"/>
    </row>
    <row r="10" spans="2:14" x14ac:dyDescent="0.2">
      <c r="B10" s="4"/>
      <c r="C10" s="32"/>
      <c r="D10" s="5"/>
      <c r="E10" s="35"/>
      <c r="F10" s="36"/>
      <c r="G10" s="36"/>
      <c r="H10" s="37"/>
      <c r="I10" s="5"/>
      <c r="J10" s="5"/>
      <c r="K10" s="5"/>
      <c r="L10" s="5"/>
      <c r="M10" s="5"/>
      <c r="N10" s="6"/>
    </row>
    <row r="11" spans="2:14" x14ac:dyDescent="0.2">
      <c r="B11" s="4"/>
      <c r="C11" s="32"/>
      <c r="D11" s="5"/>
      <c r="E11" s="35"/>
      <c r="F11" s="36"/>
      <c r="G11" s="36"/>
      <c r="H11" s="37"/>
      <c r="I11" s="5"/>
      <c r="J11" s="5"/>
      <c r="K11" s="5"/>
      <c r="L11" s="5"/>
      <c r="M11" s="5"/>
      <c r="N11" s="6"/>
    </row>
    <row r="12" spans="2:14" x14ac:dyDescent="0.2">
      <c r="B12" s="4"/>
      <c r="C12" s="32"/>
      <c r="D12" s="5"/>
      <c r="E12" s="35"/>
      <c r="F12" s="36"/>
      <c r="G12" s="36"/>
      <c r="H12" s="37"/>
      <c r="I12" s="5"/>
      <c r="J12" s="5"/>
      <c r="K12" s="5"/>
      <c r="L12" s="5"/>
      <c r="M12" s="5"/>
      <c r="N12" s="6"/>
    </row>
    <row r="13" spans="2:14" x14ac:dyDescent="0.2">
      <c r="B13" s="4"/>
      <c r="C13" s="32"/>
      <c r="D13" s="5"/>
      <c r="E13" s="35"/>
      <c r="F13" s="36"/>
      <c r="G13" s="36"/>
      <c r="H13" s="37"/>
      <c r="I13" s="5"/>
      <c r="J13" s="5"/>
      <c r="K13" s="5"/>
      <c r="L13" s="5"/>
      <c r="M13" s="5"/>
      <c r="N13" s="6"/>
    </row>
    <row r="14" spans="2:14" x14ac:dyDescent="0.2">
      <c r="B14" s="4"/>
      <c r="C14" s="32"/>
      <c r="D14" s="5"/>
      <c r="E14" s="35"/>
      <c r="F14" s="36"/>
      <c r="G14" s="36"/>
      <c r="H14" s="37"/>
      <c r="I14" s="5"/>
      <c r="J14" s="5"/>
      <c r="K14" s="5"/>
      <c r="L14" s="5"/>
      <c r="M14" s="5"/>
      <c r="N14" s="6"/>
    </row>
    <row r="15" spans="2:14" x14ac:dyDescent="0.2">
      <c r="B15" s="4"/>
      <c r="C15" s="32"/>
      <c r="D15" s="5"/>
      <c r="E15" s="35"/>
      <c r="F15" s="36"/>
      <c r="G15" s="36"/>
      <c r="H15" s="37"/>
      <c r="I15" s="5"/>
      <c r="J15" s="5"/>
      <c r="K15" s="5"/>
      <c r="L15" s="5"/>
      <c r="M15" s="5"/>
      <c r="N15" s="6"/>
    </row>
    <row r="16" spans="2:14" x14ac:dyDescent="0.2">
      <c r="B16" s="4"/>
      <c r="C16" s="32"/>
      <c r="D16" s="5"/>
      <c r="E16" s="35"/>
      <c r="F16" s="36"/>
      <c r="G16" s="36"/>
      <c r="H16" s="37"/>
      <c r="I16" s="5"/>
      <c r="J16" s="5"/>
      <c r="K16" s="5"/>
      <c r="L16" s="5"/>
      <c r="M16" s="5"/>
      <c r="N16" s="6"/>
    </row>
    <row r="17" spans="2:14" x14ac:dyDescent="0.2">
      <c r="B17" s="4"/>
      <c r="C17" s="32"/>
      <c r="D17" s="5"/>
      <c r="E17" s="35"/>
      <c r="F17" s="36"/>
      <c r="G17" s="36"/>
      <c r="H17" s="37"/>
      <c r="I17" s="5"/>
      <c r="J17" s="5"/>
      <c r="K17" s="5"/>
      <c r="L17" s="5"/>
      <c r="M17" s="5"/>
      <c r="N17" s="6"/>
    </row>
    <row r="18" spans="2:14" x14ac:dyDescent="0.2">
      <c r="B18" s="4"/>
      <c r="C18" s="32"/>
      <c r="D18" s="5"/>
      <c r="E18" s="35"/>
      <c r="F18" s="36"/>
      <c r="G18" s="36"/>
      <c r="H18" s="37"/>
      <c r="I18" s="5"/>
      <c r="J18" s="5"/>
      <c r="K18" s="5"/>
      <c r="L18" s="5"/>
      <c r="M18" s="5"/>
      <c r="N18" s="6"/>
    </row>
    <row r="19" spans="2:14" x14ac:dyDescent="0.2">
      <c r="B19" s="4"/>
      <c r="C19" s="32"/>
      <c r="D19" s="5"/>
      <c r="E19" s="35"/>
      <c r="F19" s="36"/>
      <c r="G19" s="36"/>
      <c r="H19" s="37"/>
      <c r="I19" s="5"/>
      <c r="J19" s="5"/>
      <c r="K19" s="5"/>
      <c r="L19" s="5"/>
      <c r="M19" s="5"/>
      <c r="N19" s="6"/>
    </row>
    <row r="20" spans="2:14" x14ac:dyDescent="0.2">
      <c r="B20" s="4"/>
      <c r="C20" s="32"/>
      <c r="D20" s="5"/>
      <c r="E20" s="35"/>
      <c r="F20" s="36"/>
      <c r="G20" s="36"/>
      <c r="H20" s="37"/>
      <c r="I20" s="5"/>
      <c r="J20" s="5"/>
      <c r="K20" s="5"/>
      <c r="L20" s="5"/>
      <c r="M20" s="5"/>
      <c r="N20" s="6"/>
    </row>
    <row r="21" spans="2:14" x14ac:dyDescent="0.2">
      <c r="B21" s="4"/>
      <c r="C21" s="32"/>
      <c r="D21" s="5"/>
      <c r="E21" s="35"/>
      <c r="F21" s="36"/>
      <c r="G21" s="36"/>
      <c r="H21" s="37"/>
      <c r="I21" s="5"/>
      <c r="J21" s="5"/>
      <c r="K21" s="5"/>
      <c r="L21" s="5"/>
      <c r="M21" s="5"/>
      <c r="N21" s="6"/>
    </row>
    <row r="22" spans="2:14" x14ac:dyDescent="0.2">
      <c r="B22" s="4"/>
      <c r="C22" s="32"/>
      <c r="D22" s="5"/>
      <c r="E22" s="35"/>
      <c r="F22" s="36"/>
      <c r="G22" s="36"/>
      <c r="H22" s="37"/>
      <c r="I22" s="5"/>
      <c r="J22" s="5"/>
      <c r="K22" s="5"/>
      <c r="L22" s="5"/>
      <c r="M22" s="5"/>
      <c r="N22" s="6"/>
    </row>
    <row r="23" spans="2:14" x14ac:dyDescent="0.2">
      <c r="B23" s="4"/>
      <c r="C23" s="32"/>
      <c r="D23" s="5"/>
      <c r="E23" s="35"/>
      <c r="F23" s="36"/>
      <c r="G23" s="36"/>
      <c r="H23" s="37"/>
      <c r="I23" s="5"/>
      <c r="J23" s="5"/>
      <c r="K23" s="5"/>
      <c r="L23" s="5"/>
      <c r="M23" s="5"/>
      <c r="N23" s="6"/>
    </row>
    <row r="24" spans="2:14" x14ac:dyDescent="0.2">
      <c r="B24" s="4"/>
      <c r="C24" s="32"/>
      <c r="D24" s="5"/>
      <c r="E24" s="35"/>
      <c r="F24" s="36"/>
      <c r="G24" s="36"/>
      <c r="H24" s="37"/>
      <c r="I24" s="5"/>
      <c r="J24" s="5"/>
      <c r="K24" s="5"/>
      <c r="L24" s="5"/>
      <c r="M24" s="5"/>
      <c r="N24" s="6"/>
    </row>
    <row r="25" spans="2:14" x14ac:dyDescent="0.2">
      <c r="B25" s="4"/>
      <c r="C25" s="32"/>
      <c r="D25" s="5"/>
      <c r="E25" s="35"/>
      <c r="F25" s="36"/>
      <c r="G25" s="36"/>
      <c r="H25" s="37"/>
      <c r="I25" s="5"/>
      <c r="J25" s="5"/>
      <c r="K25" s="5"/>
      <c r="L25" s="5"/>
      <c r="M25" s="5"/>
      <c r="N25" s="6"/>
    </row>
    <row r="26" spans="2:14" x14ac:dyDescent="0.2">
      <c r="B26" s="4"/>
      <c r="C26" s="32"/>
      <c r="D26" s="5"/>
      <c r="E26" s="35"/>
      <c r="F26" s="36"/>
      <c r="G26" s="36"/>
      <c r="H26" s="37"/>
      <c r="I26" s="5"/>
      <c r="J26" s="5"/>
      <c r="K26" s="5"/>
      <c r="L26" s="5"/>
      <c r="M26" s="5"/>
      <c r="N26" s="6"/>
    </row>
    <row r="27" spans="2:14" x14ac:dyDescent="0.2">
      <c r="B27" s="4"/>
      <c r="C27" s="32"/>
      <c r="D27" s="5"/>
      <c r="E27" s="35"/>
      <c r="F27" s="36"/>
      <c r="G27" s="36"/>
      <c r="H27" s="37"/>
      <c r="I27" s="5"/>
      <c r="J27" s="5"/>
      <c r="K27" s="5"/>
      <c r="L27" s="5"/>
      <c r="M27" s="5"/>
      <c r="N27" s="6"/>
    </row>
    <row r="28" spans="2:14" x14ac:dyDescent="0.2">
      <c r="B28" s="4"/>
      <c r="C28" s="32"/>
      <c r="D28" s="5"/>
      <c r="E28" s="35"/>
      <c r="F28" s="36"/>
      <c r="G28" s="36"/>
      <c r="H28" s="37"/>
      <c r="I28" s="5"/>
      <c r="J28" s="5"/>
      <c r="K28" s="5"/>
      <c r="L28" s="5"/>
      <c r="M28" s="5"/>
      <c r="N28" s="6"/>
    </row>
    <row r="29" spans="2:14" x14ac:dyDescent="0.2">
      <c r="B29" s="4"/>
      <c r="C29" s="32"/>
      <c r="D29" s="5"/>
      <c r="E29" s="35"/>
      <c r="F29" s="36"/>
      <c r="G29" s="36"/>
      <c r="H29" s="37"/>
      <c r="I29" s="5"/>
      <c r="J29" s="5"/>
      <c r="K29" s="5"/>
      <c r="L29" s="5"/>
      <c r="M29" s="5"/>
      <c r="N29" s="6"/>
    </row>
    <row r="30" spans="2:14" x14ac:dyDescent="0.2">
      <c r="B30" s="4"/>
      <c r="C30" s="32"/>
      <c r="D30" s="5"/>
      <c r="E30" s="35"/>
      <c r="F30" s="36"/>
      <c r="G30" s="36"/>
      <c r="H30" s="37"/>
      <c r="I30" s="5"/>
      <c r="J30" s="5"/>
      <c r="K30" s="5"/>
      <c r="L30" s="5"/>
      <c r="M30" s="5"/>
      <c r="N30" s="6"/>
    </row>
    <row r="31" spans="2:14" x14ac:dyDescent="0.2">
      <c r="B31" s="4"/>
      <c r="C31" s="32"/>
      <c r="D31" s="5"/>
      <c r="E31" s="35"/>
      <c r="F31" s="36"/>
      <c r="G31" s="36"/>
      <c r="H31" s="37"/>
      <c r="I31" s="5"/>
      <c r="J31" s="5"/>
      <c r="K31" s="5"/>
      <c r="L31" s="5"/>
      <c r="M31" s="5"/>
      <c r="N31" s="6"/>
    </row>
    <row r="32" spans="2:14" x14ac:dyDescent="0.2">
      <c r="B32" s="4"/>
      <c r="C32" s="32"/>
      <c r="D32" s="5"/>
      <c r="E32" s="35"/>
      <c r="F32" s="36"/>
      <c r="G32" s="36"/>
      <c r="H32" s="37"/>
      <c r="I32" s="5"/>
      <c r="J32" s="5"/>
      <c r="K32" s="5"/>
      <c r="L32" s="5"/>
      <c r="M32" s="5"/>
      <c r="N32" s="6"/>
    </row>
    <row r="33" spans="2:14" x14ac:dyDescent="0.2">
      <c r="B33" s="4"/>
      <c r="C33" s="32"/>
      <c r="D33" s="5"/>
      <c r="E33" s="35"/>
      <c r="F33" s="36"/>
      <c r="G33" s="36"/>
      <c r="H33" s="37"/>
      <c r="I33" s="5"/>
      <c r="J33" s="5"/>
      <c r="K33" s="5"/>
      <c r="L33" s="5"/>
      <c r="M33" s="5"/>
      <c r="N33" s="6"/>
    </row>
    <row r="34" spans="2:14" x14ac:dyDescent="0.2">
      <c r="B34" s="4"/>
      <c r="C34" s="32"/>
      <c r="D34" s="5"/>
      <c r="E34" s="35"/>
      <c r="F34" s="36"/>
      <c r="G34" s="36"/>
      <c r="H34" s="37"/>
      <c r="I34" s="5"/>
      <c r="J34" s="5"/>
      <c r="K34" s="5"/>
      <c r="L34" s="5"/>
      <c r="M34" s="5"/>
      <c r="N34" s="6"/>
    </row>
    <row r="35" spans="2:14" x14ac:dyDescent="0.2">
      <c r="B35" s="4"/>
      <c r="C35" s="32"/>
      <c r="D35" s="5"/>
      <c r="E35" s="35"/>
      <c r="F35" s="36"/>
      <c r="G35" s="36"/>
      <c r="H35" s="37"/>
      <c r="I35" s="5"/>
      <c r="J35" s="5"/>
      <c r="K35" s="5"/>
      <c r="L35" s="5"/>
      <c r="M35" s="5"/>
      <c r="N35" s="6"/>
    </row>
    <row r="36" spans="2:14" x14ac:dyDescent="0.2">
      <c r="B36" s="4"/>
      <c r="C36" s="32"/>
      <c r="D36" s="5"/>
      <c r="E36" s="35"/>
      <c r="F36" s="36"/>
      <c r="G36" s="36"/>
      <c r="H36" s="37"/>
      <c r="I36" s="5"/>
      <c r="J36" s="5"/>
      <c r="K36" s="5"/>
      <c r="L36" s="5"/>
      <c r="M36" s="5"/>
      <c r="N36" s="6"/>
    </row>
    <row r="37" spans="2:14" x14ac:dyDescent="0.2">
      <c r="B37" s="4"/>
      <c r="C37" s="32"/>
      <c r="D37" s="5"/>
      <c r="E37" s="35"/>
      <c r="F37" s="36"/>
      <c r="G37" s="36"/>
      <c r="H37" s="37"/>
      <c r="I37" s="5"/>
      <c r="J37" s="5"/>
      <c r="K37" s="5"/>
      <c r="L37" s="5"/>
      <c r="M37" s="5"/>
      <c r="N37" s="6"/>
    </row>
    <row r="38" spans="2:14" x14ac:dyDescent="0.2">
      <c r="B38" s="4"/>
      <c r="C38" s="32"/>
      <c r="D38" s="5"/>
      <c r="E38" s="35"/>
      <c r="F38" s="36"/>
      <c r="G38" s="36"/>
      <c r="H38" s="37"/>
      <c r="I38" s="5"/>
      <c r="J38" s="5"/>
      <c r="K38" s="5"/>
      <c r="L38" s="5"/>
      <c r="M38" s="5"/>
      <c r="N38" s="6"/>
    </row>
    <row r="39" spans="2:14" x14ac:dyDescent="0.2">
      <c r="B39" s="4"/>
      <c r="C39" s="32"/>
      <c r="D39" s="5"/>
      <c r="E39" s="35"/>
      <c r="F39" s="36"/>
      <c r="G39" s="36"/>
      <c r="H39" s="37"/>
      <c r="I39" s="5"/>
      <c r="J39" s="5"/>
      <c r="K39" s="5"/>
      <c r="L39" s="5"/>
      <c r="M39" s="5"/>
      <c r="N39" s="6"/>
    </row>
    <row r="40" spans="2:14" x14ac:dyDescent="0.2">
      <c r="B40" s="4"/>
      <c r="C40" s="32"/>
      <c r="D40" s="5"/>
      <c r="E40" s="35"/>
      <c r="F40" s="36"/>
      <c r="G40" s="36"/>
      <c r="H40" s="37"/>
      <c r="I40" s="5"/>
      <c r="J40" s="5"/>
      <c r="K40" s="5"/>
      <c r="L40" s="5"/>
      <c r="M40" s="5"/>
      <c r="N40" s="6"/>
    </row>
    <row r="41" spans="2:14" x14ac:dyDescent="0.2">
      <c r="B41" s="4"/>
      <c r="C41" s="32"/>
      <c r="D41" s="5"/>
      <c r="E41" s="35"/>
      <c r="F41" s="36"/>
      <c r="G41" s="36"/>
      <c r="H41" s="37"/>
      <c r="I41" s="5"/>
      <c r="J41" s="5"/>
      <c r="K41" s="5"/>
      <c r="L41" s="5"/>
      <c r="M41" s="5"/>
      <c r="N41" s="6"/>
    </row>
    <row r="42" spans="2:14" x14ac:dyDescent="0.2">
      <c r="B42" s="4"/>
      <c r="C42" s="32"/>
      <c r="D42" s="5"/>
      <c r="E42" s="35"/>
      <c r="F42" s="36"/>
      <c r="G42" s="36"/>
      <c r="H42" s="37"/>
      <c r="I42" s="5"/>
      <c r="J42" s="5"/>
      <c r="K42" s="5"/>
      <c r="L42" s="5"/>
      <c r="M42" s="5"/>
      <c r="N42" s="6"/>
    </row>
    <row r="43" spans="2:14" x14ac:dyDescent="0.2">
      <c r="B43" s="4"/>
      <c r="C43" s="32"/>
      <c r="D43" s="5"/>
      <c r="E43" s="5"/>
      <c r="F43" s="5"/>
      <c r="G43" s="5"/>
      <c r="H43" s="5"/>
      <c r="I43" s="5"/>
      <c r="J43" s="5"/>
      <c r="K43" s="5"/>
      <c r="L43" s="5"/>
      <c r="M43" s="5"/>
      <c r="N43" s="6"/>
    </row>
    <row r="44" spans="2:14" x14ac:dyDescent="0.2">
      <c r="B44" s="4"/>
      <c r="C44" s="32"/>
      <c r="D44" s="5"/>
      <c r="E44" s="40"/>
      <c r="F44" s="41"/>
      <c r="G44" s="42"/>
      <c r="H44" s="5"/>
      <c r="I44" s="5"/>
      <c r="J44" s="5"/>
      <c r="K44" s="5"/>
      <c r="L44" s="5"/>
      <c r="M44" s="5"/>
      <c r="N44" s="6"/>
    </row>
    <row r="45" spans="2:14" x14ac:dyDescent="0.2">
      <c r="B45" s="4"/>
      <c r="C45" s="32"/>
      <c r="D45" s="5"/>
      <c r="E45" s="5"/>
      <c r="F45" s="45"/>
      <c r="G45" s="43"/>
      <c r="H45" s="5"/>
      <c r="I45" s="5"/>
      <c r="J45" s="5"/>
      <c r="K45" s="32"/>
      <c r="L45" s="5"/>
      <c r="M45" s="5"/>
      <c r="N45" s="6"/>
    </row>
    <row r="46" spans="2:14" x14ac:dyDescent="0.2">
      <c r="B46" s="4"/>
      <c r="C46" s="32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</row>
    <row r="47" spans="2:14" x14ac:dyDescent="0.2">
      <c r="B47" s="4"/>
      <c r="C47" s="32"/>
      <c r="D47" s="5"/>
      <c r="E47" s="5"/>
      <c r="F47" s="5"/>
      <c r="G47" s="5"/>
      <c r="H47" s="5"/>
      <c r="I47" s="5"/>
      <c r="J47" s="5"/>
      <c r="K47" s="5"/>
      <c r="L47" s="5"/>
      <c r="M47" s="5"/>
      <c r="N47" s="6"/>
    </row>
    <row r="48" spans="2:14" ht="15.75" x14ac:dyDescent="0.2">
      <c r="B48" s="4"/>
      <c r="C48" s="32"/>
      <c r="D48" s="482" t="s">
        <v>30</v>
      </c>
      <c r="E48" s="482"/>
      <c r="F48" s="49" t="s">
        <v>31</v>
      </c>
      <c r="G48" s="5"/>
      <c r="H48" s="5"/>
      <c r="I48" s="5"/>
      <c r="J48" s="5"/>
      <c r="K48" s="5"/>
      <c r="L48" s="5"/>
      <c r="M48" s="5"/>
      <c r="N48" s="6"/>
    </row>
    <row r="49" spans="2:14" x14ac:dyDescent="0.2">
      <c r="B49" s="4"/>
      <c r="C49" s="32"/>
      <c r="D49" s="5"/>
      <c r="E49" s="5"/>
      <c r="F49" s="5"/>
      <c r="G49" s="5"/>
      <c r="H49" s="5"/>
      <c r="I49" s="5"/>
      <c r="J49" s="5"/>
      <c r="K49" s="5"/>
      <c r="L49" s="5"/>
      <c r="M49" s="5"/>
      <c r="N49" s="6"/>
    </row>
    <row r="50" spans="2:14" x14ac:dyDescent="0.2">
      <c r="B50" s="4"/>
      <c r="C50" s="32"/>
      <c r="D50" s="5"/>
      <c r="E50" s="50"/>
      <c r="F50" s="39"/>
      <c r="G50" s="5"/>
      <c r="H50" s="5"/>
      <c r="I50" s="5"/>
      <c r="J50" s="5"/>
      <c r="K50" s="5"/>
      <c r="L50" s="5"/>
      <c r="M50" s="5"/>
      <c r="N50" s="6"/>
    </row>
    <row r="51" spans="2:14" x14ac:dyDescent="0.2">
      <c r="B51" s="4"/>
      <c r="C51" s="32"/>
      <c r="D51" s="5"/>
      <c r="E51" s="39"/>
      <c r="F51" s="39"/>
      <c r="G51" s="5"/>
      <c r="H51" s="5"/>
      <c r="I51" s="5"/>
      <c r="J51" s="5"/>
      <c r="K51" s="5"/>
      <c r="L51" s="5"/>
      <c r="M51" s="5"/>
      <c r="N51" s="6"/>
    </row>
    <row r="52" spans="2:14" x14ac:dyDescent="0.2">
      <c r="B52" s="4"/>
      <c r="C52" s="32"/>
      <c r="D52" s="5"/>
      <c r="E52" s="39"/>
      <c r="F52" s="39"/>
      <c r="G52" s="5"/>
      <c r="H52" s="5"/>
      <c r="I52" s="5"/>
      <c r="J52" s="5"/>
      <c r="K52" s="5"/>
      <c r="L52" s="5"/>
      <c r="M52" s="5"/>
      <c r="N52" s="6"/>
    </row>
    <row r="53" spans="2:14" x14ac:dyDescent="0.2">
      <c r="B53" s="4"/>
      <c r="C53" s="32"/>
      <c r="D53" s="5"/>
      <c r="E53" s="39"/>
      <c r="F53" s="39"/>
      <c r="G53" s="5"/>
      <c r="H53" s="5"/>
      <c r="I53" s="5"/>
      <c r="J53" s="5"/>
      <c r="K53" s="5"/>
      <c r="L53" s="5"/>
      <c r="M53" s="5"/>
      <c r="N53" s="6"/>
    </row>
    <row r="54" spans="2:14" x14ac:dyDescent="0.2">
      <c r="B54" s="4"/>
      <c r="C54" s="32"/>
      <c r="D54" s="5"/>
      <c r="E54" s="5"/>
      <c r="F54" s="5"/>
      <c r="G54" s="5"/>
      <c r="H54" s="5"/>
      <c r="I54" s="5"/>
      <c r="J54" s="5"/>
      <c r="K54" s="5"/>
      <c r="L54" s="5"/>
      <c r="M54" s="5"/>
      <c r="N54" s="6"/>
    </row>
    <row r="55" spans="2:14" x14ac:dyDescent="0.2">
      <c r="B55" s="4"/>
      <c r="C55" s="32"/>
      <c r="D55" s="5"/>
      <c r="E55" s="5"/>
      <c r="F55" s="5"/>
      <c r="G55" s="5"/>
      <c r="H55" s="5"/>
      <c r="I55" s="5"/>
      <c r="J55" s="5"/>
      <c r="K55" s="5"/>
      <c r="L55" s="5"/>
      <c r="M55" s="5"/>
      <c r="N55" s="6"/>
    </row>
    <row r="56" spans="2:14" x14ac:dyDescent="0.2">
      <c r="B56" s="4"/>
      <c r="C56" s="32"/>
      <c r="D56" s="5"/>
      <c r="E56" s="5"/>
      <c r="F56" s="5"/>
      <c r="G56" s="5"/>
      <c r="H56" s="5"/>
      <c r="I56" s="5"/>
      <c r="J56" s="5"/>
      <c r="K56" s="5"/>
      <c r="L56" s="5"/>
      <c r="M56" s="5"/>
      <c r="N56" s="6"/>
    </row>
    <row r="57" spans="2:14" ht="15" x14ac:dyDescent="0.2">
      <c r="B57" s="4"/>
      <c r="C57" s="476" t="s">
        <v>208</v>
      </c>
      <c r="D57" s="476"/>
      <c r="E57" s="476"/>
      <c r="F57" s="476"/>
      <c r="G57" s="476"/>
      <c r="H57" s="5"/>
      <c r="J57" s="476" t="s">
        <v>14</v>
      </c>
      <c r="K57" s="476"/>
      <c r="L57" s="476"/>
      <c r="M57" s="476"/>
      <c r="N57" s="6"/>
    </row>
    <row r="58" spans="2:14" ht="15" x14ac:dyDescent="0.2">
      <c r="B58" s="4"/>
      <c r="C58" s="477" t="s">
        <v>12</v>
      </c>
      <c r="D58" s="477"/>
      <c r="E58" s="477"/>
      <c r="F58" s="477"/>
      <c r="G58" s="477"/>
      <c r="H58" s="5"/>
      <c r="J58" s="477" t="s">
        <v>12</v>
      </c>
      <c r="K58" s="477"/>
      <c r="L58" s="477"/>
      <c r="M58" s="477"/>
      <c r="N58" s="6"/>
    </row>
    <row r="59" spans="2:14" x14ac:dyDescent="0.2">
      <c r="B59" s="4"/>
      <c r="C59" s="32"/>
      <c r="D59" s="5"/>
      <c r="E59" s="5"/>
      <c r="F59" s="5"/>
      <c r="G59" s="5"/>
      <c r="H59" s="5"/>
      <c r="I59" s="5"/>
      <c r="J59" s="5"/>
      <c r="K59" s="5"/>
      <c r="L59" s="5"/>
      <c r="M59" s="5"/>
      <c r="N59" s="6"/>
    </row>
    <row r="60" spans="2:14" x14ac:dyDescent="0.2">
      <c r="B60" s="7"/>
      <c r="C60" s="55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</row>
  </sheetData>
  <mergeCells count="7">
    <mergeCell ref="J57:M57"/>
    <mergeCell ref="J58:M58"/>
    <mergeCell ref="C57:G57"/>
    <mergeCell ref="C58:G58"/>
    <mergeCell ref="B4:N4"/>
    <mergeCell ref="D6:E6"/>
    <mergeCell ref="D48:E4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6"/>
  <sheetViews>
    <sheetView workbookViewId="0">
      <selection activeCell="E23" sqref="E23:E24"/>
    </sheetView>
  </sheetViews>
  <sheetFormatPr defaultColWidth="4.7109375" defaultRowHeight="12.75" x14ac:dyDescent="0.2"/>
  <cols>
    <col min="1" max="1" width="1.7109375" customWidth="1"/>
    <col min="2" max="2" width="4.5703125" hidden="1" customWidth="1"/>
    <col min="3" max="3" width="7.42578125" hidden="1" customWidth="1"/>
    <col min="4" max="4" width="123" customWidth="1"/>
    <col min="5" max="5" width="59.140625" customWidth="1"/>
    <col min="6" max="6" width="16.42578125" customWidth="1"/>
    <col min="7" max="7" width="25.28515625" hidden="1" customWidth="1"/>
    <col min="8" max="8" width="11.140625" customWidth="1"/>
    <col min="9" max="9" width="13.140625" customWidth="1"/>
    <col min="10" max="10" width="10" customWidth="1"/>
  </cols>
  <sheetData>
    <row r="2" spans="2:5" x14ac:dyDescent="0.2">
      <c r="B2" s="1"/>
      <c r="C2" s="2"/>
      <c r="D2" s="2"/>
      <c r="E2" s="3"/>
    </row>
    <row r="3" spans="2:5" s="10" customFormat="1" ht="33" customHeight="1" x14ac:dyDescent="0.2">
      <c r="B3" s="478" t="s">
        <v>13</v>
      </c>
      <c r="C3" s="479"/>
      <c r="D3" s="479"/>
      <c r="E3" s="480"/>
    </row>
    <row r="4" spans="2:5" s="21" customFormat="1" x14ac:dyDescent="0.2">
      <c r="B4" s="18"/>
      <c r="C4" s="27" t="s">
        <v>27</v>
      </c>
      <c r="D4" s="19"/>
      <c r="E4" s="20"/>
    </row>
    <row r="5" spans="2:5" s="21" customFormat="1" ht="11.25" x14ac:dyDescent="0.2">
      <c r="B5" s="18"/>
      <c r="C5" s="22"/>
      <c r="D5" s="69" t="s">
        <v>209</v>
      </c>
      <c r="E5" s="20"/>
    </row>
    <row r="6" spans="2:5" s="21" customFormat="1" ht="11.25" x14ac:dyDescent="0.2">
      <c r="B6" s="18"/>
      <c r="C6" s="22"/>
      <c r="D6" s="23" t="s">
        <v>32</v>
      </c>
      <c r="E6" s="20"/>
    </row>
    <row r="7" spans="2:5" s="21" customFormat="1" ht="11.25" x14ac:dyDescent="0.2">
      <c r="B7" s="18"/>
      <c r="C7" s="70" t="s">
        <v>210</v>
      </c>
      <c r="D7" s="51"/>
      <c r="E7" s="20"/>
    </row>
    <row r="8" spans="2:5" s="21" customFormat="1" ht="11.25" x14ac:dyDescent="0.2">
      <c r="B8" s="18"/>
      <c r="C8" s="22"/>
      <c r="D8" s="23" t="s">
        <v>33</v>
      </c>
      <c r="E8" s="20"/>
    </row>
    <row r="9" spans="2:5" s="21" customFormat="1" ht="11.25" x14ac:dyDescent="0.2">
      <c r="B9" s="18"/>
      <c r="C9" s="24"/>
      <c r="D9" s="23" t="s">
        <v>34</v>
      </c>
      <c r="E9" s="20"/>
    </row>
    <row r="10" spans="2:5" s="21" customFormat="1" ht="11.25" x14ac:dyDescent="0.2">
      <c r="B10" s="18"/>
      <c r="C10" s="25"/>
      <c r="D10" s="26" t="s">
        <v>35</v>
      </c>
      <c r="E10" s="20"/>
    </row>
    <row r="11" spans="2:5" ht="5.25" customHeight="1" x14ac:dyDescent="0.2">
      <c r="B11" s="4"/>
      <c r="C11" s="5"/>
      <c r="D11" s="5"/>
      <c r="E11" s="6"/>
    </row>
    <row r="12" spans="2:5" ht="15.75" x14ac:dyDescent="0.2">
      <c r="B12" s="4"/>
      <c r="C12" s="52" t="s">
        <v>36</v>
      </c>
      <c r="D12" s="307"/>
    </row>
    <row r="13" spans="2:5" ht="6" customHeight="1" x14ac:dyDescent="0.2">
      <c r="B13" s="4"/>
      <c r="C13" s="53"/>
      <c r="D13" s="307"/>
    </row>
    <row r="14" spans="2:5" ht="14.25" x14ac:dyDescent="0.2">
      <c r="B14" s="4"/>
      <c r="C14" s="54"/>
      <c r="D14" s="308"/>
    </row>
    <row r="15" spans="2:5" ht="15" x14ac:dyDescent="0.2">
      <c r="B15" s="4"/>
      <c r="C15" s="54"/>
      <c r="D15" s="309"/>
    </row>
    <row r="16" spans="2:5" ht="16.5" x14ac:dyDescent="0.2">
      <c r="B16" s="4"/>
      <c r="C16" s="39"/>
      <c r="D16" s="214"/>
    </row>
    <row r="17" spans="2:12" s="17" customFormat="1" ht="16.5" x14ac:dyDescent="0.2">
      <c r="B17" s="38"/>
      <c r="C17" s="39"/>
      <c r="D17" s="215"/>
      <c r="E17"/>
      <c r="F17"/>
      <c r="G17"/>
      <c r="H17"/>
      <c r="I17"/>
      <c r="J17"/>
      <c r="K17"/>
      <c r="L17"/>
    </row>
    <row r="18" spans="2:12" s="17" customFormat="1" ht="16.5" x14ac:dyDescent="0.2">
      <c r="B18" s="38"/>
      <c r="C18" s="39"/>
      <c r="D18" s="216"/>
      <c r="E18"/>
      <c r="F18"/>
      <c r="G18"/>
      <c r="H18"/>
      <c r="I18"/>
      <c r="J18"/>
      <c r="K18"/>
      <c r="L18"/>
    </row>
    <row r="19" spans="2:12" s="17" customFormat="1" ht="16.5" x14ac:dyDescent="0.2">
      <c r="B19" s="38"/>
      <c r="C19" s="39"/>
      <c r="D19" s="216"/>
      <c r="E19"/>
      <c r="F19"/>
      <c r="G19"/>
      <c r="H19"/>
      <c r="I19"/>
      <c r="J19"/>
      <c r="K19"/>
      <c r="L19"/>
    </row>
    <row r="20" spans="2:12" s="17" customFormat="1" ht="16.5" x14ac:dyDescent="0.2">
      <c r="B20" s="38"/>
      <c r="C20" s="39"/>
      <c r="D20" s="216"/>
      <c r="E20"/>
      <c r="F20"/>
      <c r="G20"/>
      <c r="H20"/>
      <c r="I20"/>
      <c r="J20"/>
      <c r="K20"/>
      <c r="L20"/>
    </row>
    <row r="21" spans="2:12" s="17" customFormat="1" ht="16.5" x14ac:dyDescent="0.2">
      <c r="B21" s="38"/>
      <c r="C21" s="39"/>
      <c r="D21" s="216"/>
      <c r="E21"/>
      <c r="F21"/>
      <c r="G21"/>
      <c r="H21"/>
      <c r="I21"/>
      <c r="J21"/>
      <c r="K21"/>
      <c r="L21"/>
    </row>
    <row r="22" spans="2:12" s="17" customFormat="1" ht="16.5" x14ac:dyDescent="0.2">
      <c r="B22" s="38"/>
      <c r="C22" s="39"/>
      <c r="D22" s="216"/>
      <c r="E22"/>
      <c r="F22"/>
      <c r="G22"/>
      <c r="H22"/>
      <c r="I22"/>
      <c r="J22"/>
      <c r="K22"/>
      <c r="L22"/>
    </row>
    <row r="23" spans="2:12" s="17" customFormat="1" ht="16.5" x14ac:dyDescent="0.2">
      <c r="B23" s="38"/>
      <c r="C23" s="39"/>
      <c r="D23" s="216"/>
      <c r="E23"/>
      <c r="F23"/>
      <c r="G23"/>
      <c r="H23"/>
      <c r="I23"/>
      <c r="J23"/>
      <c r="K23"/>
      <c r="L23"/>
    </row>
    <row r="24" spans="2:12" s="17" customFormat="1" ht="16.5" x14ac:dyDescent="0.2">
      <c r="B24" s="38"/>
      <c r="C24" s="39"/>
      <c r="D24" s="216"/>
      <c r="E24"/>
      <c r="F24"/>
      <c r="G24"/>
      <c r="H24"/>
      <c r="I24"/>
      <c r="J24"/>
      <c r="K24"/>
      <c r="L24"/>
    </row>
    <row r="25" spans="2:12" s="17" customFormat="1" ht="16.5" x14ac:dyDescent="0.2">
      <c r="B25" s="38"/>
      <c r="C25" s="39"/>
      <c r="D25" s="216"/>
      <c r="E25"/>
      <c r="F25"/>
      <c r="G25"/>
      <c r="H25"/>
      <c r="I25"/>
      <c r="J25"/>
      <c r="K25"/>
      <c r="L25"/>
    </row>
    <row r="26" spans="2:12" s="17" customFormat="1" ht="16.5" x14ac:dyDescent="0.2">
      <c r="B26" s="38"/>
      <c r="C26" s="50"/>
      <c r="D26" s="216"/>
      <c r="E26"/>
      <c r="F26"/>
      <c r="G26"/>
      <c r="H26"/>
      <c r="I26"/>
      <c r="J26"/>
      <c r="K26"/>
      <c r="L26"/>
    </row>
    <row r="27" spans="2:12" s="17" customFormat="1" ht="16.5" x14ac:dyDescent="0.2">
      <c r="B27" s="38"/>
      <c r="C27" s="39"/>
      <c r="D27" s="216"/>
      <c r="E27"/>
      <c r="F27"/>
      <c r="G27"/>
      <c r="H27"/>
      <c r="I27"/>
      <c r="J27"/>
      <c r="K27"/>
      <c r="L27"/>
    </row>
    <row r="28" spans="2:12" s="17" customFormat="1" ht="16.5" x14ac:dyDescent="0.2">
      <c r="B28" s="38"/>
      <c r="C28" s="50"/>
      <c r="D28" s="216"/>
      <c r="E28"/>
      <c r="F28"/>
      <c r="G28"/>
      <c r="H28"/>
      <c r="I28"/>
      <c r="J28"/>
      <c r="K28"/>
      <c r="L28"/>
    </row>
    <row r="29" spans="2:12" s="17" customFormat="1" ht="16.5" x14ac:dyDescent="0.2">
      <c r="B29" s="38"/>
      <c r="C29" s="39"/>
      <c r="D29" s="216"/>
      <c r="E29"/>
      <c r="F29"/>
      <c r="G29"/>
      <c r="H29"/>
      <c r="I29"/>
      <c r="J29"/>
      <c r="K29"/>
      <c r="L29"/>
    </row>
    <row r="30" spans="2:12" s="17" customFormat="1" ht="16.5" x14ac:dyDescent="0.2">
      <c r="B30" s="38"/>
      <c r="C30" s="50"/>
      <c r="D30" s="216"/>
      <c r="E30"/>
      <c r="F30"/>
      <c r="G30"/>
      <c r="H30"/>
      <c r="I30"/>
      <c r="J30"/>
      <c r="K30"/>
      <c r="L30"/>
    </row>
    <row r="31" spans="2:12" s="17" customFormat="1" ht="16.5" x14ac:dyDescent="0.2">
      <c r="B31" s="38"/>
      <c r="C31" s="39"/>
      <c r="D31" s="216"/>
      <c r="E31"/>
      <c r="F31"/>
      <c r="G31"/>
      <c r="H31"/>
      <c r="I31"/>
      <c r="J31"/>
      <c r="K31"/>
      <c r="L31"/>
    </row>
    <row r="32" spans="2:12" s="17" customFormat="1" ht="16.5" x14ac:dyDescent="0.2">
      <c r="B32" s="38"/>
      <c r="C32" s="39"/>
      <c r="D32" s="216"/>
      <c r="E32"/>
      <c r="F32"/>
      <c r="G32"/>
      <c r="H32"/>
      <c r="I32"/>
      <c r="J32"/>
      <c r="K32"/>
      <c r="L32"/>
    </row>
    <row r="33" spans="2:12" s="17" customFormat="1" ht="16.5" x14ac:dyDescent="0.2">
      <c r="B33" s="38"/>
      <c r="C33" s="39"/>
      <c r="D33" s="216"/>
      <c r="E33"/>
      <c r="F33"/>
      <c r="G33"/>
      <c r="H33"/>
      <c r="I33"/>
      <c r="J33"/>
      <c r="K33"/>
      <c r="L33"/>
    </row>
    <row r="34" spans="2:12" s="17" customFormat="1" ht="16.5" x14ac:dyDescent="0.2">
      <c r="B34" s="38"/>
      <c r="C34" s="39"/>
      <c r="D34" s="216"/>
      <c r="E34"/>
      <c r="F34"/>
      <c r="G34"/>
      <c r="H34"/>
      <c r="I34"/>
      <c r="J34"/>
      <c r="K34"/>
      <c r="L34"/>
    </row>
    <row r="35" spans="2:12" s="17" customFormat="1" ht="16.5" x14ac:dyDescent="0.2">
      <c r="B35" s="38"/>
      <c r="C35" s="39"/>
      <c r="D35" s="217"/>
      <c r="E35"/>
      <c r="F35"/>
      <c r="G35"/>
      <c r="H35"/>
      <c r="I35"/>
      <c r="J35"/>
      <c r="K35"/>
      <c r="L35"/>
    </row>
    <row r="36" spans="2:12" s="17" customFormat="1" ht="16.5" x14ac:dyDescent="0.2">
      <c r="B36" s="38"/>
      <c r="C36" s="39"/>
      <c r="D36" s="215"/>
      <c r="E36"/>
      <c r="F36"/>
      <c r="G36"/>
      <c r="H36"/>
      <c r="I36"/>
      <c r="J36"/>
      <c r="K36"/>
      <c r="L36"/>
    </row>
    <row r="37" spans="2:12" s="17" customFormat="1" ht="16.5" x14ac:dyDescent="0.2">
      <c r="B37" s="38"/>
      <c r="C37" s="39"/>
      <c r="D37" s="215"/>
      <c r="E37"/>
      <c r="F37"/>
      <c r="G37"/>
      <c r="H37"/>
      <c r="I37"/>
      <c r="J37"/>
      <c r="K37"/>
      <c r="L37"/>
    </row>
    <row r="38" spans="2:12" s="17" customFormat="1" ht="12" customHeight="1" x14ac:dyDescent="0.2">
      <c r="B38" s="38"/>
      <c r="C38" s="39"/>
      <c r="D38" s="216"/>
      <c r="E38"/>
      <c r="F38"/>
      <c r="G38"/>
      <c r="H38"/>
      <c r="I38"/>
      <c r="J38"/>
      <c r="K38"/>
      <c r="L38"/>
    </row>
    <row r="39" spans="2:12" s="17" customFormat="1" ht="16.5" x14ac:dyDescent="0.2">
      <c r="B39" s="38"/>
      <c r="C39" s="52" t="s">
        <v>37</v>
      </c>
      <c r="D39" s="216"/>
      <c r="E39"/>
      <c r="F39"/>
      <c r="G39"/>
      <c r="H39"/>
      <c r="I39"/>
      <c r="J39"/>
      <c r="K39"/>
      <c r="L39"/>
    </row>
    <row r="40" spans="2:12" s="17" customFormat="1" ht="11.25" customHeight="1" x14ac:dyDescent="0.2">
      <c r="B40" s="38"/>
      <c r="C40" s="39"/>
      <c r="D40" s="217"/>
      <c r="E40"/>
      <c r="F40"/>
      <c r="G40"/>
      <c r="H40"/>
      <c r="I40"/>
      <c r="J40"/>
      <c r="K40"/>
      <c r="L40"/>
    </row>
    <row r="41" spans="2:12" s="17" customFormat="1" ht="16.5" x14ac:dyDescent="0.2">
      <c r="B41" s="38"/>
      <c r="C41" s="39"/>
      <c r="D41" s="218"/>
      <c r="E41"/>
      <c r="F41"/>
      <c r="G41"/>
      <c r="H41"/>
      <c r="I41"/>
      <c r="J41"/>
      <c r="K41"/>
      <c r="L41"/>
    </row>
    <row r="42" spans="2:12" s="17" customFormat="1" ht="16.5" x14ac:dyDescent="0.2">
      <c r="B42" s="38"/>
      <c r="C42" s="39"/>
      <c r="D42" s="218"/>
      <c r="E42"/>
      <c r="F42"/>
      <c r="G42"/>
      <c r="H42"/>
      <c r="I42"/>
      <c r="J42"/>
      <c r="K42"/>
      <c r="L42"/>
    </row>
    <row r="43" spans="2:12" s="17" customFormat="1" ht="16.5" x14ac:dyDescent="0.2">
      <c r="B43" s="38"/>
      <c r="C43" s="39"/>
      <c r="D43" s="219"/>
      <c r="E43"/>
      <c r="F43"/>
      <c r="G43"/>
      <c r="H43"/>
      <c r="I43"/>
      <c r="J43"/>
      <c r="K43"/>
      <c r="L43"/>
    </row>
    <row r="44" spans="2:12" s="17" customFormat="1" ht="16.5" x14ac:dyDescent="0.2">
      <c r="B44" s="38"/>
      <c r="C44" s="39"/>
      <c r="D44" s="217"/>
      <c r="E44"/>
      <c r="F44"/>
      <c r="G44"/>
      <c r="H44"/>
      <c r="I44"/>
      <c r="J44"/>
      <c r="K44"/>
      <c r="L44"/>
    </row>
    <row r="45" spans="2:12" s="17" customFormat="1" ht="16.5" x14ac:dyDescent="0.2">
      <c r="B45" s="38"/>
      <c r="C45" s="39"/>
      <c r="D45" s="215"/>
      <c r="E45"/>
      <c r="F45"/>
      <c r="G45"/>
      <c r="H45"/>
      <c r="I45"/>
      <c r="J45"/>
      <c r="K45"/>
      <c r="L45"/>
    </row>
    <row r="46" spans="2:12" s="17" customFormat="1" ht="16.5" x14ac:dyDescent="0.2">
      <c r="B46" s="38"/>
      <c r="C46" s="39"/>
      <c r="D46" s="216"/>
      <c r="E46"/>
      <c r="F46"/>
      <c r="G46"/>
      <c r="H46"/>
      <c r="I46"/>
      <c r="J46"/>
      <c r="K46"/>
      <c r="L46"/>
    </row>
    <row r="47" spans="2:12" s="17" customFormat="1" ht="16.5" x14ac:dyDescent="0.2">
      <c r="B47" s="38"/>
      <c r="C47" s="39"/>
      <c r="D47" s="216"/>
      <c r="E47"/>
      <c r="F47"/>
      <c r="G47"/>
      <c r="H47"/>
      <c r="I47"/>
      <c r="J47"/>
      <c r="K47"/>
      <c r="L47"/>
    </row>
    <row r="48" spans="2:12" s="17" customFormat="1" ht="14.25" x14ac:dyDescent="0.2">
      <c r="B48" s="38"/>
      <c r="C48" s="39"/>
      <c r="D48" s="220"/>
      <c r="E48"/>
      <c r="F48"/>
      <c r="G48"/>
      <c r="H48"/>
      <c r="I48"/>
      <c r="J48"/>
      <c r="K48"/>
      <c r="L48"/>
    </row>
    <row r="49" spans="2:12" s="17" customFormat="1" ht="16.5" x14ac:dyDescent="0.2">
      <c r="B49" s="38"/>
      <c r="D49" s="215"/>
      <c r="E49"/>
      <c r="F49"/>
      <c r="G49"/>
      <c r="H49"/>
      <c r="I49"/>
      <c r="J49"/>
      <c r="K49"/>
      <c r="L49"/>
    </row>
    <row r="50" spans="2:12" s="17" customFormat="1" ht="16.5" x14ac:dyDescent="0.2">
      <c r="B50" s="38"/>
      <c r="D50" s="215"/>
      <c r="E50"/>
      <c r="F50"/>
      <c r="G50"/>
      <c r="H50"/>
      <c r="I50"/>
      <c r="J50"/>
      <c r="K50"/>
      <c r="L50"/>
    </row>
    <row r="51" spans="2:12" s="17" customFormat="1" ht="16.5" x14ac:dyDescent="0.2">
      <c r="B51" s="38"/>
      <c r="D51" s="215"/>
      <c r="E51"/>
      <c r="F51"/>
      <c r="G51"/>
      <c r="H51"/>
      <c r="I51"/>
      <c r="J51"/>
      <c r="K51"/>
      <c r="L51"/>
    </row>
    <row r="52" spans="2:12" s="17" customFormat="1" ht="16.5" x14ac:dyDescent="0.2">
      <c r="B52" s="38"/>
      <c r="D52" s="216"/>
      <c r="E52"/>
      <c r="F52"/>
      <c r="G52"/>
      <c r="H52"/>
      <c r="I52"/>
      <c r="J52"/>
      <c r="K52"/>
      <c r="L52"/>
    </row>
    <row r="53" spans="2:12" s="17" customFormat="1" ht="16.5" x14ac:dyDescent="0.2">
      <c r="B53" s="38"/>
      <c r="C53" s="39"/>
      <c r="D53" s="216"/>
      <c r="E53"/>
      <c r="F53"/>
      <c r="G53"/>
      <c r="H53"/>
      <c r="I53"/>
      <c r="J53"/>
      <c r="K53"/>
      <c r="L53"/>
    </row>
    <row r="54" spans="2:12" s="17" customFormat="1" ht="16.5" x14ac:dyDescent="0.2">
      <c r="B54" s="38"/>
      <c r="C54" s="39"/>
      <c r="D54" s="216"/>
      <c r="E54"/>
      <c r="F54"/>
      <c r="G54"/>
      <c r="H54"/>
      <c r="I54"/>
      <c r="J54"/>
      <c r="K54"/>
      <c r="L54"/>
    </row>
    <row r="55" spans="2:12" s="16" customFormat="1" ht="16.5" x14ac:dyDescent="0.2">
      <c r="B55" s="13"/>
      <c r="C55" s="14"/>
      <c r="D55" s="215"/>
      <c r="E55"/>
      <c r="F55"/>
      <c r="G55"/>
      <c r="H55"/>
      <c r="I55"/>
      <c r="J55"/>
      <c r="K55"/>
      <c r="L55"/>
    </row>
    <row r="56" spans="2:12" ht="16.5" x14ac:dyDescent="0.2">
      <c r="B56" s="4"/>
      <c r="C56" s="17"/>
      <c r="D56" s="215"/>
    </row>
    <row r="57" spans="2:12" ht="16.5" x14ac:dyDescent="0.2">
      <c r="B57" s="4"/>
      <c r="C57" s="17"/>
      <c r="D57" s="216"/>
    </row>
    <row r="58" spans="2:12" ht="16.5" x14ac:dyDescent="0.2">
      <c r="B58" s="4"/>
      <c r="C58" s="17"/>
      <c r="D58" s="216"/>
    </row>
    <row r="59" spans="2:12" ht="16.5" x14ac:dyDescent="0.2">
      <c r="B59" s="4"/>
      <c r="C59" s="17"/>
      <c r="D59" s="215"/>
    </row>
    <row r="60" spans="2:12" ht="16.5" x14ac:dyDescent="0.2">
      <c r="B60" s="4"/>
      <c r="C60" s="17"/>
      <c r="D60" s="216"/>
    </row>
    <row r="61" spans="2:12" ht="16.5" x14ac:dyDescent="0.2">
      <c r="B61" s="7"/>
      <c r="C61" s="8"/>
      <c r="D61" s="216"/>
    </row>
    <row r="62" spans="2:12" ht="16.5" x14ac:dyDescent="0.2">
      <c r="D62" s="221"/>
    </row>
    <row r="63" spans="2:12" ht="16.5" x14ac:dyDescent="0.2">
      <c r="D63" s="215"/>
    </row>
    <row r="64" spans="2:12" ht="14.25" x14ac:dyDescent="0.2">
      <c r="D64" s="220"/>
    </row>
    <row r="65" spans="1:9" ht="16.5" x14ac:dyDescent="0.2">
      <c r="D65" s="216"/>
    </row>
    <row r="66" spans="1:9" ht="16.5" x14ac:dyDescent="0.2">
      <c r="D66" s="216"/>
    </row>
    <row r="67" spans="1:9" ht="16.5" x14ac:dyDescent="0.2">
      <c r="D67" s="215"/>
    </row>
    <row r="68" spans="1:9" ht="16.5" x14ac:dyDescent="0.2">
      <c r="D68" s="216"/>
    </row>
    <row r="69" spans="1:9" ht="16.5" x14ac:dyDescent="0.2">
      <c r="D69" s="216"/>
    </row>
    <row r="70" spans="1:9" ht="16.5" x14ac:dyDescent="0.2">
      <c r="D70" s="216"/>
    </row>
    <row r="71" spans="1:9" ht="16.5" x14ac:dyDescent="0.2">
      <c r="D71" s="215"/>
    </row>
    <row r="72" spans="1:9" ht="16.5" x14ac:dyDescent="0.2">
      <c r="D72" s="216"/>
    </row>
    <row r="73" spans="1:9" ht="16.5" x14ac:dyDescent="0.2">
      <c r="D73" s="214"/>
    </row>
    <row r="74" spans="1:9" ht="16.5" x14ac:dyDescent="0.2">
      <c r="D74" s="215"/>
    </row>
    <row r="75" spans="1:9" ht="16.5" x14ac:dyDescent="0.2">
      <c r="D75" s="216"/>
    </row>
    <row r="76" spans="1:9" ht="17.25" thickBot="1" x14ac:dyDescent="0.25">
      <c r="D76" s="216"/>
    </row>
    <row r="77" spans="1:9" ht="19.5" thickBot="1" x14ac:dyDescent="0.25">
      <c r="A77" s="222"/>
      <c r="B77" s="223" t="s">
        <v>103</v>
      </c>
      <c r="C77" s="224" t="s">
        <v>8</v>
      </c>
      <c r="D77" s="216"/>
    </row>
    <row r="78" spans="1:9" ht="19.5" thickBot="1" x14ac:dyDescent="0.25">
      <c r="A78" s="226"/>
      <c r="B78" s="227"/>
      <c r="C78" s="228">
        <v>1</v>
      </c>
      <c r="D78" s="222"/>
      <c r="E78" s="223"/>
      <c r="F78" s="515"/>
      <c r="G78" s="516"/>
      <c r="H78" s="225"/>
      <c r="I78" s="225"/>
    </row>
    <row r="79" spans="1:9" ht="13.5" thickBot="1" x14ac:dyDescent="0.25">
      <c r="A79" s="226"/>
      <c r="B79" s="227"/>
      <c r="C79" s="228">
        <v>2</v>
      </c>
      <c r="D79" s="226"/>
      <c r="E79" s="227"/>
      <c r="F79" s="228"/>
      <c r="G79" s="229"/>
      <c r="H79" s="230"/>
      <c r="I79" s="230"/>
    </row>
    <row r="80" spans="1:9" ht="13.5" thickBot="1" x14ac:dyDescent="0.25">
      <c r="D80" s="226"/>
      <c r="E80" s="227"/>
      <c r="F80" s="228"/>
      <c r="G80" s="229"/>
      <c r="H80" s="230"/>
      <c r="I80" s="231"/>
    </row>
    <row r="81" spans="4:9" ht="16.5" x14ac:dyDescent="0.2">
      <c r="D81" s="216"/>
    </row>
    <row r="82" spans="4:9" ht="16.5" x14ac:dyDescent="0.2">
      <c r="D82" s="216"/>
    </row>
    <row r="83" spans="4:9" ht="16.5" x14ac:dyDescent="0.2">
      <c r="D83" s="216"/>
    </row>
    <row r="84" spans="4:9" ht="16.5" x14ac:dyDescent="0.2">
      <c r="D84" s="216"/>
    </row>
    <row r="85" spans="4:9" ht="16.5" x14ac:dyDescent="0.2">
      <c r="D85" s="214"/>
    </row>
    <row r="86" spans="4:9" ht="16.5" x14ac:dyDescent="0.2">
      <c r="D86" s="215"/>
    </row>
    <row r="87" spans="4:9" ht="16.5" x14ac:dyDescent="0.2">
      <c r="D87" s="232"/>
    </row>
    <row r="88" spans="4:9" ht="16.5" x14ac:dyDescent="0.2">
      <c r="D88" s="216"/>
    </row>
    <row r="89" spans="4:9" ht="16.5" x14ac:dyDescent="0.2">
      <c r="D89" s="214"/>
    </row>
    <row r="90" spans="4:9" ht="16.5" x14ac:dyDescent="0.2">
      <c r="D90" s="215"/>
    </row>
    <row r="91" spans="4:9" ht="16.5" x14ac:dyDescent="0.2">
      <c r="D91" s="216"/>
    </row>
    <row r="92" spans="4:9" ht="16.5" x14ac:dyDescent="0.2">
      <c r="D92" s="216"/>
    </row>
    <row r="93" spans="4:9" ht="17.25" thickBot="1" x14ac:dyDescent="0.25">
      <c r="D93" s="216"/>
    </row>
    <row r="94" spans="4:9" ht="19.5" thickBot="1" x14ac:dyDescent="0.25">
      <c r="D94" s="222"/>
      <c r="E94" s="223"/>
      <c r="F94" s="487"/>
      <c r="G94" s="517"/>
      <c r="H94" s="310"/>
      <c r="I94" s="225"/>
    </row>
    <row r="95" spans="4:9" ht="13.5" thickBot="1" x14ac:dyDescent="0.25">
      <c r="D95" s="226"/>
      <c r="E95" s="227"/>
      <c r="F95" s="228"/>
      <c r="G95" s="229"/>
      <c r="H95" s="230"/>
      <c r="I95" s="230"/>
    </row>
    <row r="96" spans="4:9" ht="13.5" thickBot="1" x14ac:dyDescent="0.25">
      <c r="D96" s="226"/>
      <c r="E96" s="227"/>
      <c r="F96" s="228"/>
      <c r="G96" s="229"/>
      <c r="H96" s="233"/>
      <c r="I96" s="233"/>
    </row>
    <row r="97" spans="4:9" ht="13.5" thickBot="1" x14ac:dyDescent="0.25">
      <c r="D97" s="226"/>
      <c r="E97" s="227"/>
      <c r="F97" s="228"/>
      <c r="G97" s="229"/>
      <c r="H97" s="233"/>
      <c r="I97" s="233"/>
    </row>
    <row r="98" spans="4:9" ht="13.5" thickBot="1" x14ac:dyDescent="0.25">
      <c r="D98" s="226"/>
      <c r="E98" s="227"/>
      <c r="F98" s="228"/>
      <c r="G98" s="229"/>
      <c r="H98" s="233"/>
      <c r="I98" s="233"/>
    </row>
    <row r="99" spans="4:9" ht="13.5" thickBot="1" x14ac:dyDescent="0.25">
      <c r="D99" s="226"/>
      <c r="E99" s="227"/>
      <c r="F99" s="228"/>
      <c r="G99" s="229"/>
      <c r="H99" s="233"/>
      <c r="I99" s="233"/>
    </row>
    <row r="100" spans="4:9" ht="16.5" x14ac:dyDescent="0.2">
      <c r="D100" s="216"/>
    </row>
    <row r="101" spans="4:9" ht="16.5" x14ac:dyDescent="0.2">
      <c r="D101" s="216"/>
    </row>
    <row r="102" spans="4:9" ht="16.5" x14ac:dyDescent="0.2">
      <c r="D102" s="216"/>
    </row>
    <row r="103" spans="4:9" ht="16.5" x14ac:dyDescent="0.2">
      <c r="D103" s="216"/>
    </row>
    <row r="104" spans="4:9" ht="16.5" x14ac:dyDescent="0.2">
      <c r="D104" s="216"/>
    </row>
    <row r="105" spans="4:9" ht="16.5" x14ac:dyDescent="0.2">
      <c r="D105" s="216"/>
    </row>
    <row r="106" spans="4:9" ht="16.5" x14ac:dyDescent="0.2">
      <c r="D106" s="214"/>
    </row>
    <row r="107" spans="4:9" ht="16.5" x14ac:dyDescent="0.2">
      <c r="D107" s="215"/>
    </row>
    <row r="108" spans="4:9" ht="14.25" x14ac:dyDescent="0.2">
      <c r="D108" s="234"/>
    </row>
    <row r="109" spans="4:9" ht="14.25" x14ac:dyDescent="0.2">
      <c r="D109" s="234"/>
    </row>
    <row r="110" spans="4:9" ht="14.25" x14ac:dyDescent="0.2">
      <c r="D110" s="234"/>
    </row>
    <row r="111" spans="4:9" ht="14.25" x14ac:dyDescent="0.2">
      <c r="D111" s="234"/>
    </row>
    <row r="112" spans="4:9" ht="14.25" x14ac:dyDescent="0.2">
      <c r="D112" s="234"/>
    </row>
    <row r="113" spans="4:10" ht="14.25" x14ac:dyDescent="0.2">
      <c r="D113" s="234"/>
    </row>
    <row r="114" spans="4:10" ht="16.5" x14ac:dyDescent="0.2">
      <c r="D114" s="214"/>
    </row>
    <row r="115" spans="4:10" ht="16.5" x14ac:dyDescent="0.2">
      <c r="D115" s="214"/>
    </row>
    <row r="116" spans="4:10" ht="16.5" x14ac:dyDescent="0.2">
      <c r="D116" s="215"/>
    </row>
    <row r="117" spans="4:10" ht="16.5" x14ac:dyDescent="0.2">
      <c r="D117" s="214"/>
    </row>
    <row r="118" spans="4:10" ht="16.5" x14ac:dyDescent="0.2">
      <c r="D118" s="215"/>
    </row>
    <row r="119" spans="4:10" ht="16.5" x14ac:dyDescent="0.2">
      <c r="D119" s="214"/>
    </row>
    <row r="120" spans="4:10" ht="16.5" x14ac:dyDescent="0.2">
      <c r="D120" s="215"/>
    </row>
    <row r="121" spans="4:10" ht="16.5" x14ac:dyDescent="0.2">
      <c r="D121" s="214"/>
    </row>
    <row r="122" spans="4:10" ht="16.5" x14ac:dyDescent="0.2">
      <c r="D122" s="215"/>
    </row>
    <row r="123" spans="4:10" ht="16.5" x14ac:dyDescent="0.2">
      <c r="D123" s="216"/>
    </row>
    <row r="124" spans="4:10" ht="16.5" x14ac:dyDescent="0.2">
      <c r="D124" s="216"/>
    </row>
    <row r="125" spans="4:10" ht="0.75" customHeight="1" thickBot="1" x14ac:dyDescent="0.25">
      <c r="D125" s="216"/>
    </row>
    <row r="126" spans="4:10" ht="14.25" thickTop="1" thickBot="1" x14ac:dyDescent="0.25">
      <c r="D126" s="235"/>
      <c r="E126" s="518"/>
      <c r="F126" s="519"/>
      <c r="G126" s="520"/>
      <c r="H126" s="237"/>
      <c r="I126" s="238"/>
      <c r="J126" s="239"/>
    </row>
    <row r="127" spans="4:10" ht="19.5" thickBot="1" x14ac:dyDescent="0.25">
      <c r="D127" s="226"/>
      <c r="E127" s="240"/>
      <c r="F127" s="487"/>
      <c r="G127" s="487"/>
      <c r="H127" s="488"/>
      <c r="I127" s="241"/>
      <c r="J127" s="241"/>
    </row>
    <row r="128" spans="4:10" ht="13.5" thickBot="1" x14ac:dyDescent="0.25">
      <c r="D128" s="226"/>
      <c r="E128" s="227"/>
      <c r="F128" s="228"/>
      <c r="G128" s="521"/>
      <c r="H128" s="522"/>
      <c r="I128" s="230"/>
      <c r="J128" s="230"/>
    </row>
    <row r="129" spans="4:10" ht="13.5" thickBot="1" x14ac:dyDescent="0.25">
      <c r="D129" s="226"/>
      <c r="E129" s="227"/>
      <c r="F129" s="228"/>
      <c r="G129" s="521"/>
      <c r="H129" s="522"/>
      <c r="I129" s="230"/>
      <c r="J129" s="230"/>
    </row>
    <row r="130" spans="4:10" ht="13.5" thickBot="1" x14ac:dyDescent="0.25">
      <c r="D130" s="226"/>
      <c r="E130" s="227"/>
      <c r="F130" s="228"/>
      <c r="G130" s="521"/>
      <c r="H130" s="522"/>
      <c r="I130" s="230"/>
      <c r="J130" s="230"/>
    </row>
    <row r="131" spans="4:10" ht="13.5" thickBot="1" x14ac:dyDescent="0.25">
      <c r="D131" s="226"/>
      <c r="E131" s="227"/>
      <c r="F131" s="228"/>
      <c r="G131" s="521"/>
      <c r="H131" s="522"/>
      <c r="I131" s="233"/>
      <c r="J131" s="233"/>
    </row>
    <row r="132" spans="4:10" x14ac:dyDescent="0.2">
      <c r="D132" s="306"/>
      <c r="E132" s="306"/>
      <c r="F132" s="306"/>
      <c r="G132" s="306"/>
      <c r="H132" s="306"/>
      <c r="I132" s="306"/>
      <c r="J132" s="306"/>
    </row>
    <row r="133" spans="4:10" ht="14.25" x14ac:dyDescent="0.2">
      <c r="D133" s="234"/>
    </row>
    <row r="134" spans="4:10" ht="14.25" x14ac:dyDescent="0.2">
      <c r="D134" s="234"/>
    </row>
    <row r="135" spans="4:10" ht="14.25" x14ac:dyDescent="0.2">
      <c r="D135" s="234"/>
    </row>
    <row r="136" spans="4:10" ht="6.75" customHeight="1" x14ac:dyDescent="0.2">
      <c r="D136" s="234"/>
    </row>
    <row r="137" spans="4:10" ht="12.75" hidden="1" customHeight="1" x14ac:dyDescent="0.2">
      <c r="D137" s="234"/>
    </row>
    <row r="138" spans="4:10" ht="12.75" hidden="1" customHeight="1" x14ac:dyDescent="0.2">
      <c r="D138" s="243"/>
    </row>
    <row r="139" spans="4:10" ht="12.75" hidden="1" customHeight="1" x14ac:dyDescent="0.2">
      <c r="D139" s="243"/>
    </row>
    <row r="140" spans="4:10" ht="12.75" hidden="1" customHeight="1" x14ac:dyDescent="0.2">
      <c r="D140" s="234"/>
    </row>
    <row r="141" spans="4:10" ht="12.75" hidden="1" customHeight="1" x14ac:dyDescent="0.2">
      <c r="D141" s="234"/>
    </row>
    <row r="142" spans="4:10" ht="12.75" hidden="1" customHeight="1" x14ac:dyDescent="0.2">
      <c r="D142" s="234"/>
    </row>
    <row r="143" spans="4:10" ht="12.75" hidden="1" customHeight="1" x14ac:dyDescent="0.2">
      <c r="D143" s="234"/>
    </row>
    <row r="144" spans="4:10" ht="12.75" hidden="1" customHeight="1" x14ac:dyDescent="0.2">
      <c r="D144" s="234"/>
    </row>
    <row r="145" spans="4:9" ht="12.75" hidden="1" customHeight="1" x14ac:dyDescent="0.2">
      <c r="D145" s="214"/>
    </row>
    <row r="146" spans="4:9" ht="12.75" hidden="1" customHeight="1" x14ac:dyDescent="0.2">
      <c r="D146" s="214"/>
    </row>
    <row r="147" spans="4:9" ht="12.75" hidden="1" customHeight="1" x14ac:dyDescent="0.2">
      <c r="D147" s="215"/>
    </row>
    <row r="148" spans="4:9" ht="12.75" hidden="1" customHeight="1" x14ac:dyDescent="0.2">
      <c r="D148" s="236"/>
    </row>
    <row r="149" spans="4:9" ht="12.75" hidden="1" customHeight="1" x14ac:dyDescent="0.2">
      <c r="D149" s="216"/>
    </row>
    <row r="150" spans="4:9" ht="12.75" hidden="1" customHeight="1" x14ac:dyDescent="0.2">
      <c r="D150" s="222"/>
      <c r="E150" s="223"/>
      <c r="F150" s="305"/>
      <c r="G150" s="311"/>
      <c r="H150" s="311"/>
    </row>
    <row r="151" spans="4:9" ht="12.75" hidden="1" customHeight="1" x14ac:dyDescent="0.2">
      <c r="D151" s="236"/>
    </row>
    <row r="152" spans="4:9" ht="12.75" hidden="1" customHeight="1" x14ac:dyDescent="0.2">
      <c r="D152" s="215"/>
    </row>
    <row r="153" spans="4:9" ht="12.75" hidden="1" customHeight="1" x14ac:dyDescent="0.2">
      <c r="D153" s="214"/>
    </row>
    <row r="154" spans="4:9" ht="12.75" hidden="1" customHeight="1" x14ac:dyDescent="0.2">
      <c r="D154" s="215"/>
    </row>
    <row r="155" spans="4:9" ht="12.75" hidden="1" customHeight="1" x14ac:dyDescent="0.2">
      <c r="D155" s="214"/>
    </row>
    <row r="156" spans="4:9" ht="12.75" hidden="1" customHeight="1" x14ac:dyDescent="0.2">
      <c r="D156" s="215"/>
    </row>
    <row r="157" spans="4:9" ht="12.75" hidden="1" customHeight="1" x14ac:dyDescent="0.2">
      <c r="D157" s="244"/>
      <c r="E157" s="523"/>
      <c r="F157" s="524"/>
      <c r="G157" s="525"/>
      <c r="H157" s="245"/>
      <c r="I157" s="245"/>
    </row>
    <row r="158" spans="4:9" ht="12.75" hidden="1" customHeight="1" x14ac:dyDescent="0.2">
      <c r="D158" s="222"/>
      <c r="E158" s="246"/>
      <c r="F158" s="515"/>
      <c r="G158" s="516"/>
      <c r="H158" s="225"/>
      <c r="I158" s="225"/>
    </row>
    <row r="159" spans="4:9" ht="12.75" hidden="1" customHeight="1" x14ac:dyDescent="0.2">
      <c r="D159" s="226"/>
      <c r="E159" s="227"/>
      <c r="F159" s="228"/>
      <c r="G159" s="229"/>
      <c r="H159" s="230"/>
      <c r="I159" s="230"/>
    </row>
    <row r="160" spans="4:9" ht="12.75" hidden="1" customHeight="1" x14ac:dyDescent="0.2">
      <c r="D160" s="226"/>
      <c r="E160" s="227"/>
      <c r="F160" s="228"/>
      <c r="G160" s="229"/>
      <c r="H160" s="231"/>
      <c r="I160" s="231"/>
    </row>
    <row r="161" spans="4:9" ht="12.75" hidden="1" customHeight="1" x14ac:dyDescent="0.2">
      <c r="D161" s="226"/>
      <c r="E161" s="227"/>
      <c r="F161" s="228"/>
      <c r="G161" s="229"/>
      <c r="H161" s="231"/>
      <c r="I161" s="231"/>
    </row>
    <row r="162" spans="4:9" ht="12.75" hidden="1" customHeight="1" x14ac:dyDescent="0.2">
      <c r="D162" s="226"/>
      <c r="E162" s="227"/>
      <c r="F162" s="228"/>
      <c r="G162" s="229"/>
      <c r="H162" s="230"/>
      <c r="I162" s="230"/>
    </row>
    <row r="163" spans="4:9" ht="13.5" thickBot="1" x14ac:dyDescent="0.25">
      <c r="D163" s="226"/>
      <c r="E163" s="227"/>
      <c r="F163" s="228"/>
      <c r="G163" s="229"/>
      <c r="H163" s="231"/>
      <c r="I163" s="231"/>
    </row>
    <row r="164" spans="4:9" ht="13.5" thickBot="1" x14ac:dyDescent="0.25">
      <c r="D164" s="226"/>
      <c r="E164" s="227"/>
      <c r="F164" s="228"/>
      <c r="G164" s="229"/>
      <c r="H164" s="231"/>
      <c r="I164" s="231"/>
    </row>
    <row r="165" spans="4:9" ht="13.5" thickBot="1" x14ac:dyDescent="0.25">
      <c r="D165" s="226"/>
      <c r="E165" s="227"/>
      <c r="F165" s="228"/>
      <c r="G165" s="229"/>
      <c r="H165" s="231"/>
      <c r="I165" s="231"/>
    </row>
    <row r="166" spans="4:9" ht="13.5" thickBot="1" x14ac:dyDescent="0.25">
      <c r="D166" s="226"/>
      <c r="E166" s="227"/>
      <c r="F166" s="228"/>
      <c r="G166" s="229"/>
      <c r="H166" s="230"/>
      <c r="I166" s="230"/>
    </row>
    <row r="167" spans="4:9" ht="13.5" thickBot="1" x14ac:dyDescent="0.25">
      <c r="D167" s="226"/>
      <c r="E167" s="227"/>
      <c r="F167" s="228"/>
      <c r="G167" s="229"/>
      <c r="H167" s="230"/>
      <c r="I167" s="231"/>
    </row>
    <row r="168" spans="4:9" ht="16.5" x14ac:dyDescent="0.2">
      <c r="D168" s="216"/>
    </row>
    <row r="169" spans="4:9" ht="16.5" x14ac:dyDescent="0.2">
      <c r="D169" s="216"/>
    </row>
    <row r="170" spans="4:9" x14ac:dyDescent="0.2">
      <c r="D170" s="247"/>
    </row>
    <row r="171" spans="4:9" x14ac:dyDescent="0.2">
      <c r="D171" s="247"/>
    </row>
    <row r="172" spans="4:9" ht="16.5" x14ac:dyDescent="0.2">
      <c r="D172" s="216"/>
    </row>
    <row r="173" spans="4:9" ht="16.5" x14ac:dyDescent="0.2">
      <c r="D173" s="216"/>
    </row>
    <row r="174" spans="4:9" ht="16.5" x14ac:dyDescent="0.2">
      <c r="D174" s="214"/>
    </row>
    <row r="175" spans="4:9" ht="16.5" x14ac:dyDescent="0.2">
      <c r="D175" s="214"/>
    </row>
    <row r="176" spans="4:9" ht="16.5" x14ac:dyDescent="0.2">
      <c r="D176" s="214"/>
    </row>
    <row r="177" spans="4:9" ht="16.5" x14ac:dyDescent="0.2">
      <c r="D177" s="214"/>
    </row>
    <row r="178" spans="4:9" ht="17.25" thickBot="1" x14ac:dyDescent="0.25">
      <c r="D178" s="215"/>
    </row>
    <row r="179" spans="4:9" ht="19.5" thickBot="1" x14ac:dyDescent="0.25">
      <c r="D179" s="222"/>
      <c r="E179" s="223"/>
      <c r="F179" s="487"/>
      <c r="G179" s="488"/>
      <c r="H179" s="249"/>
      <c r="I179" s="249"/>
    </row>
    <row r="180" spans="4:9" ht="13.5" thickBot="1" x14ac:dyDescent="0.25">
      <c r="D180" s="226"/>
      <c r="E180" s="228"/>
      <c r="F180" s="228"/>
      <c r="G180" s="229"/>
      <c r="H180" s="231"/>
      <c r="I180" s="231"/>
    </row>
    <row r="181" spans="4:9" ht="13.5" thickBot="1" x14ac:dyDescent="0.25">
      <c r="D181" s="226"/>
      <c r="E181" s="228"/>
      <c r="F181" s="228"/>
      <c r="G181" s="229"/>
      <c r="H181" s="230"/>
      <c r="I181" s="230"/>
    </row>
    <row r="182" spans="4:9" ht="13.5" thickBot="1" x14ac:dyDescent="0.25">
      <c r="D182" s="226"/>
      <c r="E182" s="228"/>
      <c r="F182" s="228"/>
      <c r="G182" s="229"/>
      <c r="H182" s="231"/>
      <c r="I182" s="231"/>
    </row>
    <row r="183" spans="4:9" ht="13.5" thickBot="1" x14ac:dyDescent="0.25">
      <c r="D183" s="226"/>
      <c r="E183" s="228"/>
      <c r="F183" s="228"/>
      <c r="G183" s="229"/>
      <c r="H183" s="231"/>
      <c r="I183" s="231"/>
    </row>
    <row r="184" spans="4:9" ht="13.5" thickBot="1" x14ac:dyDescent="0.25">
      <c r="D184" s="226"/>
      <c r="E184" s="228"/>
      <c r="F184" s="228"/>
      <c r="G184" s="229"/>
      <c r="H184" s="231"/>
      <c r="I184" s="231"/>
    </row>
    <row r="185" spans="4:9" ht="13.5" thickBot="1" x14ac:dyDescent="0.25">
      <c r="D185" s="226"/>
      <c r="E185" s="228"/>
      <c r="F185" s="228"/>
      <c r="G185" s="229"/>
      <c r="H185" s="231"/>
      <c r="I185" s="231"/>
    </row>
    <row r="186" spans="4:9" ht="13.5" thickBot="1" x14ac:dyDescent="0.25">
      <c r="D186" s="226"/>
      <c r="E186" s="228"/>
      <c r="F186" s="228"/>
      <c r="G186" s="229"/>
      <c r="H186" s="231"/>
      <c r="I186" s="231"/>
    </row>
    <row r="187" spans="4:9" ht="13.5" thickBot="1" x14ac:dyDescent="0.25">
      <c r="D187" s="226"/>
      <c r="E187" s="228"/>
      <c r="F187" s="228"/>
      <c r="G187" s="229"/>
      <c r="H187" s="230"/>
      <c r="I187" s="230"/>
    </row>
    <row r="188" spans="4:9" ht="16.5" x14ac:dyDescent="0.2">
      <c r="D188" s="216"/>
    </row>
    <row r="189" spans="4:9" ht="16.5" x14ac:dyDescent="0.2">
      <c r="D189" s="215"/>
    </row>
    <row r="190" spans="4:9" ht="16.5" x14ac:dyDescent="0.2">
      <c r="D190" s="214"/>
    </row>
    <row r="191" spans="4:9" ht="16.5" x14ac:dyDescent="0.2">
      <c r="D191" s="214"/>
    </row>
    <row r="192" spans="4:9" ht="16.5" x14ac:dyDescent="0.2">
      <c r="D192" s="214"/>
    </row>
    <row r="193" spans="4:9" ht="16.5" x14ac:dyDescent="0.2">
      <c r="D193" s="214"/>
    </row>
    <row r="194" spans="4:9" ht="16.5" x14ac:dyDescent="0.2">
      <c r="D194" s="215"/>
    </row>
    <row r="195" spans="4:9" ht="16.5" x14ac:dyDescent="0.2">
      <c r="D195" s="215"/>
    </row>
    <row r="196" spans="4:9" ht="15.75" thickBot="1" x14ac:dyDescent="0.25">
      <c r="D196" s="250"/>
    </row>
    <row r="197" spans="4:9" ht="19.5" thickBot="1" x14ac:dyDescent="0.25">
      <c r="D197" s="222"/>
      <c r="E197" s="223"/>
      <c r="F197" s="487"/>
      <c r="G197" s="488"/>
      <c r="H197" s="251"/>
      <c r="I197" s="251"/>
    </row>
    <row r="198" spans="4:9" ht="19.5" thickBot="1" x14ac:dyDescent="0.25">
      <c r="D198" s="226"/>
      <c r="E198" s="240"/>
      <c r="F198" s="487"/>
      <c r="G198" s="488"/>
      <c r="H198" s="230"/>
      <c r="I198" s="230"/>
    </row>
    <row r="199" spans="4:9" ht="19.5" thickBot="1" x14ac:dyDescent="0.25">
      <c r="D199" s="226"/>
      <c r="E199" s="240"/>
      <c r="F199" s="487"/>
      <c r="G199" s="488"/>
      <c r="H199" s="230"/>
      <c r="I199" s="233"/>
    </row>
    <row r="200" spans="4:9" ht="19.5" thickBot="1" x14ac:dyDescent="0.25">
      <c r="D200" s="226"/>
      <c r="E200" s="240"/>
      <c r="F200" s="487"/>
      <c r="G200" s="488"/>
      <c r="H200" s="233"/>
      <c r="I200" s="233"/>
    </row>
    <row r="201" spans="4:9" ht="19.5" thickBot="1" x14ac:dyDescent="0.25">
      <c r="D201" s="226"/>
      <c r="E201" s="240"/>
      <c r="F201" s="487"/>
      <c r="G201" s="488"/>
      <c r="H201" s="230"/>
      <c r="I201" s="230"/>
    </row>
    <row r="202" spans="4:9" ht="19.5" thickBot="1" x14ac:dyDescent="0.25">
      <c r="D202" s="226"/>
      <c r="E202" s="240"/>
      <c r="F202" s="228"/>
      <c r="G202" s="229"/>
      <c r="H202" s="230"/>
      <c r="I202" s="230"/>
    </row>
    <row r="203" spans="4:9" ht="19.5" thickBot="1" x14ac:dyDescent="0.25">
      <c r="D203" s="226"/>
      <c r="E203" s="240"/>
      <c r="F203" s="228"/>
      <c r="G203" s="229"/>
      <c r="H203" s="233"/>
      <c r="I203" s="233"/>
    </row>
    <row r="204" spans="4:9" ht="19.5" thickBot="1" x14ac:dyDescent="0.25">
      <c r="D204" s="226"/>
      <c r="E204" s="240"/>
      <c r="F204" s="228"/>
      <c r="G204" s="229"/>
      <c r="H204" s="233"/>
      <c r="I204" s="233"/>
    </row>
    <row r="205" spans="4:9" ht="19.5" thickBot="1" x14ac:dyDescent="0.25">
      <c r="D205" s="226"/>
      <c r="E205" s="240"/>
      <c r="F205" s="487"/>
      <c r="G205" s="488"/>
      <c r="H205" s="230"/>
      <c r="I205" s="230"/>
    </row>
    <row r="206" spans="4:9" ht="19.5" thickBot="1" x14ac:dyDescent="0.25">
      <c r="D206" s="226"/>
      <c r="E206" s="240"/>
      <c r="F206" s="487"/>
      <c r="G206" s="488"/>
      <c r="H206" s="230"/>
      <c r="I206" s="230"/>
    </row>
    <row r="207" spans="4:9" ht="13.5" thickBot="1" x14ac:dyDescent="0.25">
      <c r="D207" s="226"/>
      <c r="E207" s="503"/>
      <c r="F207" s="504"/>
      <c r="G207" s="505"/>
      <c r="H207" s="252"/>
      <c r="I207" s="252"/>
    </row>
    <row r="208" spans="4:9" ht="16.5" x14ac:dyDescent="0.2">
      <c r="D208" s="216"/>
    </row>
    <row r="209" spans="4:7" ht="16.5" x14ac:dyDescent="0.2">
      <c r="D209" s="216"/>
    </row>
    <row r="210" spans="4:7" ht="16.5" x14ac:dyDescent="0.2">
      <c r="D210" s="248"/>
    </row>
    <row r="211" spans="4:7" ht="16.5" x14ac:dyDescent="0.2">
      <c r="D211" s="215"/>
    </row>
    <row r="212" spans="4:7" ht="16.5" x14ac:dyDescent="0.2">
      <c r="D212" s="215"/>
    </row>
    <row r="213" spans="4:7" ht="16.5" x14ac:dyDescent="0.2">
      <c r="D213" s="216"/>
    </row>
    <row r="214" spans="4:7" ht="17.25" thickBot="1" x14ac:dyDescent="0.25">
      <c r="D214" s="216"/>
    </row>
    <row r="215" spans="4:7" ht="15.75" customHeight="1" x14ac:dyDescent="0.2">
      <c r="D215" s="506"/>
      <c r="E215" s="507"/>
      <c r="F215" s="507"/>
      <c r="G215" s="508"/>
    </row>
    <row r="216" spans="4:7" ht="15.75" customHeight="1" x14ac:dyDescent="0.2">
      <c r="D216" s="509"/>
      <c r="E216" s="510"/>
      <c r="F216" s="510"/>
      <c r="G216" s="511"/>
    </row>
    <row r="217" spans="4:7" ht="15.75" thickBot="1" x14ac:dyDescent="0.25">
      <c r="D217" s="512"/>
      <c r="E217" s="513"/>
      <c r="F217" s="513"/>
      <c r="G217" s="514"/>
    </row>
    <row r="218" spans="4:7" ht="13.5" thickBot="1" x14ac:dyDescent="0.25">
      <c r="D218" s="312"/>
      <c r="E218" s="253"/>
      <c r="F218" s="254"/>
      <c r="G218" s="254"/>
    </row>
    <row r="219" spans="4:7" ht="16.5" thickBot="1" x14ac:dyDescent="0.25">
      <c r="D219" s="255"/>
      <c r="E219" s="256"/>
      <c r="F219" s="249"/>
      <c r="G219" s="249"/>
    </row>
    <row r="220" spans="4:7" ht="16.5" thickBot="1" x14ac:dyDescent="0.25">
      <c r="D220" s="257"/>
      <c r="E220" s="256"/>
      <c r="F220" s="258"/>
      <c r="G220" s="258"/>
    </row>
    <row r="221" spans="4:7" ht="16.5" thickBot="1" x14ac:dyDescent="0.25">
      <c r="D221" s="257"/>
      <c r="E221" s="256"/>
      <c r="F221" s="258"/>
      <c r="G221" s="252"/>
    </row>
    <row r="222" spans="4:7" ht="16.5" thickBot="1" x14ac:dyDescent="0.25">
      <c r="D222" s="257"/>
      <c r="E222" s="256"/>
      <c r="F222" s="258"/>
      <c r="G222" s="258"/>
    </row>
    <row r="223" spans="4:7" ht="16.5" thickBot="1" x14ac:dyDescent="0.25">
      <c r="D223" s="257"/>
      <c r="E223" s="256"/>
      <c r="F223" s="258"/>
      <c r="G223" s="258"/>
    </row>
    <row r="224" spans="4:7" ht="16.5" thickBot="1" x14ac:dyDescent="0.25">
      <c r="D224" s="257"/>
      <c r="E224" s="259"/>
      <c r="F224" s="252"/>
      <c r="G224" s="260"/>
    </row>
    <row r="225" spans="4:8" ht="16.5" x14ac:dyDescent="0.2">
      <c r="D225" s="216"/>
    </row>
    <row r="226" spans="4:8" ht="16.5" x14ac:dyDescent="0.2">
      <c r="D226" s="216"/>
    </row>
    <row r="227" spans="4:8" ht="16.5" x14ac:dyDescent="0.2">
      <c r="D227" s="216"/>
    </row>
    <row r="228" spans="4:8" ht="16.5" x14ac:dyDescent="0.2">
      <c r="D228" s="215"/>
    </row>
    <row r="229" spans="4:8" ht="16.5" x14ac:dyDescent="0.2">
      <c r="D229" s="215"/>
    </row>
    <row r="230" spans="4:8" ht="17.25" thickBot="1" x14ac:dyDescent="0.25">
      <c r="D230" s="215"/>
    </row>
    <row r="231" spans="4:8" ht="13.5" thickBot="1" x14ac:dyDescent="0.25">
      <c r="D231" s="261"/>
      <c r="E231" s="262"/>
      <c r="F231" s="262"/>
      <c r="G231" s="263"/>
      <c r="H231" s="263"/>
    </row>
    <row r="232" spans="4:8" ht="13.5" thickBot="1" x14ac:dyDescent="0.25">
      <c r="D232" s="264"/>
      <c r="E232" s="231"/>
      <c r="F232" s="265"/>
      <c r="G232" s="252"/>
      <c r="H232" s="252"/>
    </row>
    <row r="233" spans="4:8" ht="13.5" thickBot="1" x14ac:dyDescent="0.25">
      <c r="D233" s="264"/>
      <c r="E233" s="231"/>
      <c r="F233" s="265"/>
      <c r="G233" s="252"/>
      <c r="H233" s="252"/>
    </row>
    <row r="234" spans="4:8" ht="13.5" thickBot="1" x14ac:dyDescent="0.25">
      <c r="D234" s="266"/>
      <c r="E234" s="267"/>
      <c r="F234" s="265"/>
      <c r="G234" s="230"/>
      <c r="H234" s="230"/>
    </row>
    <row r="235" spans="4:8" ht="13.5" thickBot="1" x14ac:dyDescent="0.25">
      <c r="D235" s="266"/>
      <c r="E235" s="268"/>
      <c r="F235" s="265"/>
      <c r="G235" s="230"/>
      <c r="H235" s="230"/>
    </row>
    <row r="236" spans="4:8" ht="13.5" thickBot="1" x14ac:dyDescent="0.25">
      <c r="D236" s="264"/>
      <c r="E236" s="231"/>
      <c r="F236" s="265"/>
      <c r="G236" s="252"/>
      <c r="H236" s="252"/>
    </row>
    <row r="237" spans="4:8" ht="13.5" thickBot="1" x14ac:dyDescent="0.25">
      <c r="D237" s="264"/>
      <c r="E237" s="231"/>
      <c r="F237" s="265"/>
      <c r="G237" s="252"/>
      <c r="H237" s="252"/>
    </row>
    <row r="238" spans="4:8" ht="13.5" thickBot="1" x14ac:dyDescent="0.25">
      <c r="D238" s="264"/>
      <c r="E238" s="269"/>
      <c r="F238" s="265"/>
      <c r="G238" s="252"/>
      <c r="H238" s="270"/>
    </row>
    <row r="239" spans="4:8" ht="16.5" x14ac:dyDescent="0.2">
      <c r="D239" s="216"/>
    </row>
    <row r="240" spans="4:8" ht="16.5" x14ac:dyDescent="0.2">
      <c r="D240" s="216"/>
    </row>
    <row r="241" spans="4:12" ht="16.5" x14ac:dyDescent="0.2">
      <c r="D241" s="248"/>
    </row>
    <row r="242" spans="4:12" ht="16.5" x14ac:dyDescent="0.2">
      <c r="D242" s="248"/>
    </row>
    <row r="243" spans="4:12" ht="16.5" x14ac:dyDescent="0.2">
      <c r="D243" s="216"/>
    </row>
    <row r="244" spans="4:12" ht="16.5" x14ac:dyDescent="0.2">
      <c r="D244" s="216"/>
    </row>
    <row r="245" spans="4:12" ht="17.25" thickBot="1" x14ac:dyDescent="0.25">
      <c r="D245" s="215"/>
    </row>
    <row r="246" spans="4:12" ht="16.5" thickBot="1" x14ac:dyDescent="0.25">
      <c r="D246" s="255"/>
      <c r="E246" s="486"/>
      <c r="F246" s="487"/>
      <c r="G246" s="488"/>
      <c r="H246" s="249"/>
      <c r="I246" s="249"/>
    </row>
    <row r="247" spans="4:12" ht="15" x14ac:dyDescent="0.2">
      <c r="D247" s="271"/>
      <c r="E247" s="272"/>
      <c r="F247" s="498"/>
      <c r="G247" s="273"/>
      <c r="H247" s="500"/>
      <c r="I247" s="500"/>
    </row>
    <row r="248" spans="4:12" ht="15.75" thickBot="1" x14ac:dyDescent="0.25">
      <c r="D248" s="274"/>
      <c r="E248" s="275"/>
      <c r="F248" s="499"/>
      <c r="G248" s="229"/>
      <c r="H248" s="501"/>
      <c r="I248" s="501"/>
    </row>
    <row r="249" spans="4:12" ht="15.75" thickBot="1" x14ac:dyDescent="0.25">
      <c r="D249" s="274"/>
      <c r="E249" s="275"/>
      <c r="F249" s="228"/>
      <c r="G249" s="229"/>
      <c r="H249" s="230"/>
      <c r="I249" s="230"/>
    </row>
    <row r="250" spans="4:12" ht="16.5" x14ac:dyDescent="0.2">
      <c r="D250" s="215"/>
    </row>
    <row r="251" spans="4:12" ht="16.5" x14ac:dyDescent="0.2">
      <c r="D251" s="216"/>
    </row>
    <row r="252" spans="4:12" ht="16.5" x14ac:dyDescent="0.2">
      <c r="D252" s="215"/>
    </row>
    <row r="253" spans="4:12" ht="16.5" x14ac:dyDescent="0.2">
      <c r="D253" s="215"/>
    </row>
    <row r="254" spans="4:12" ht="16.5" x14ac:dyDescent="0.2">
      <c r="D254" s="216"/>
    </row>
    <row r="255" spans="4:12" ht="17.25" thickBot="1" x14ac:dyDescent="0.25">
      <c r="D255" s="216"/>
    </row>
    <row r="256" spans="4:12" ht="17.25" thickBot="1" x14ac:dyDescent="0.25">
      <c r="D256" s="502"/>
      <c r="E256" s="502"/>
      <c r="F256" s="502"/>
      <c r="G256" s="502"/>
      <c r="H256" s="502"/>
      <c r="I256" s="502"/>
      <c r="J256" s="502"/>
      <c r="K256" s="502"/>
      <c r="L256" s="276"/>
    </row>
    <row r="257" spans="4:12" ht="13.5" thickBot="1" x14ac:dyDescent="0.25">
      <c r="D257" s="491"/>
      <c r="E257" s="493"/>
      <c r="F257" s="494"/>
      <c r="G257" s="495"/>
      <c r="H257" s="496"/>
      <c r="I257" s="494"/>
      <c r="J257" s="495"/>
      <c r="K257" s="497"/>
      <c r="L257" s="490"/>
    </row>
    <row r="258" spans="4:12" ht="13.5" thickBot="1" x14ac:dyDescent="0.25">
      <c r="D258" s="492"/>
      <c r="E258" s="277"/>
      <c r="F258" s="277"/>
      <c r="G258" s="277"/>
      <c r="H258" s="277"/>
      <c r="I258" s="277"/>
      <c r="J258" s="277"/>
      <c r="K258" s="489"/>
      <c r="L258" s="490"/>
    </row>
    <row r="259" spans="4:12" ht="16.5" thickTop="1" thickBot="1" x14ac:dyDescent="0.25">
      <c r="D259" s="278"/>
      <c r="E259" s="313"/>
      <c r="F259" s="314"/>
      <c r="G259" s="313"/>
      <c r="H259" s="279"/>
      <c r="I259" s="281"/>
      <c r="J259" s="279"/>
      <c r="K259" s="489"/>
      <c r="L259" s="490"/>
    </row>
    <row r="260" spans="4:12" ht="13.5" thickBot="1" x14ac:dyDescent="0.25">
      <c r="D260" s="282"/>
      <c r="E260" s="315"/>
      <c r="F260" s="315"/>
      <c r="G260" s="315"/>
      <c r="H260" s="283"/>
      <c r="I260" s="283"/>
      <c r="J260" s="283"/>
      <c r="K260" s="489"/>
      <c r="L260" s="490"/>
    </row>
    <row r="261" spans="4:12" ht="13.5" thickBot="1" x14ac:dyDescent="0.25">
      <c r="D261" s="282"/>
      <c r="E261" s="315"/>
      <c r="F261" s="315"/>
      <c r="G261" s="315"/>
      <c r="H261" s="283"/>
      <c r="I261" s="284"/>
      <c r="J261" s="283"/>
      <c r="K261" s="489"/>
      <c r="L261" s="490"/>
    </row>
    <row r="262" spans="4:12" ht="13.5" thickBot="1" x14ac:dyDescent="0.25">
      <c r="D262" s="282"/>
      <c r="E262" s="315"/>
      <c r="F262" s="316"/>
      <c r="G262" s="315"/>
      <c r="H262" s="283"/>
      <c r="I262" s="284"/>
      <c r="J262" s="283"/>
      <c r="K262" s="489"/>
      <c r="L262" s="490"/>
    </row>
    <row r="263" spans="4:12" ht="15.75" thickBot="1" x14ac:dyDescent="0.25">
      <c r="D263" s="285"/>
      <c r="E263" s="286"/>
      <c r="F263" s="287"/>
      <c r="G263" s="287"/>
      <c r="H263" s="286"/>
      <c r="I263" s="288"/>
      <c r="J263" s="288"/>
      <c r="K263" s="490"/>
      <c r="L263" s="490"/>
    </row>
    <row r="264" spans="4:12" ht="13.5" thickTop="1" x14ac:dyDescent="0.2">
      <c r="D264" s="306"/>
      <c r="E264" s="306"/>
      <c r="F264" s="306"/>
      <c r="G264" s="306"/>
      <c r="H264" s="306"/>
      <c r="I264" s="306"/>
      <c r="J264" s="306"/>
      <c r="K264" s="306"/>
      <c r="L264" s="306"/>
    </row>
    <row r="265" spans="4:12" ht="16.5" x14ac:dyDescent="0.2">
      <c r="D265" s="215"/>
    </row>
    <row r="266" spans="4:12" ht="16.5" x14ac:dyDescent="0.2">
      <c r="D266" s="215"/>
    </row>
    <row r="267" spans="4:12" ht="16.5" x14ac:dyDescent="0.2">
      <c r="D267" s="216"/>
    </row>
    <row r="268" spans="4:12" ht="16.5" x14ac:dyDescent="0.2">
      <c r="D268" s="216"/>
    </row>
    <row r="269" spans="4:12" ht="15.75" thickBot="1" x14ac:dyDescent="0.25">
      <c r="D269" s="289"/>
      <c r="E269" s="290"/>
      <c r="F269" s="290"/>
      <c r="G269" s="291"/>
      <c r="H269" s="292"/>
      <c r="I269" s="292"/>
    </row>
    <row r="270" spans="4:12" ht="17.25" thickTop="1" thickBot="1" x14ac:dyDescent="0.25">
      <c r="D270" s="257"/>
      <c r="E270" s="483"/>
      <c r="F270" s="484"/>
      <c r="G270" s="485"/>
      <c r="H270" s="252"/>
      <c r="I270" s="252"/>
    </row>
    <row r="271" spans="4:12" ht="15.75" customHeight="1" thickBot="1" x14ac:dyDescent="0.25">
      <c r="D271" s="274"/>
      <c r="E271" s="228"/>
      <c r="F271" s="228"/>
      <c r="G271" s="231"/>
      <c r="H271" s="230"/>
      <c r="I271" s="230"/>
    </row>
    <row r="272" spans="4:12" ht="15.75" customHeight="1" thickBot="1" x14ac:dyDescent="0.25">
      <c r="D272" s="274"/>
      <c r="E272" s="228"/>
      <c r="F272" s="228"/>
      <c r="G272" s="231"/>
      <c r="H272" s="233"/>
      <c r="I272" s="233"/>
    </row>
    <row r="273" spans="4:9" ht="15.75" thickBot="1" x14ac:dyDescent="0.25">
      <c r="D273" s="274"/>
      <c r="E273" s="228"/>
      <c r="F273" s="228"/>
      <c r="G273" s="231"/>
      <c r="H273" s="233"/>
      <c r="I273" s="233"/>
    </row>
    <row r="274" spans="4:9" ht="15.75" thickBot="1" x14ac:dyDescent="0.25">
      <c r="D274" s="274"/>
      <c r="E274" s="228"/>
      <c r="F274" s="228"/>
      <c r="G274" s="231"/>
      <c r="H274" s="230"/>
      <c r="I274" s="230"/>
    </row>
    <row r="275" spans="4:9" ht="15.75" thickBot="1" x14ac:dyDescent="0.25">
      <c r="D275" s="274"/>
      <c r="E275" s="228"/>
      <c r="F275" s="228"/>
      <c r="G275" s="231"/>
      <c r="H275" s="233"/>
      <c r="I275" s="230"/>
    </row>
    <row r="276" spans="4:9" ht="15.75" thickBot="1" x14ac:dyDescent="0.25">
      <c r="D276" s="274"/>
      <c r="E276" s="228"/>
      <c r="F276" s="228"/>
      <c r="G276" s="231"/>
      <c r="H276" s="230"/>
      <c r="I276" s="233"/>
    </row>
    <row r="277" spans="4:9" ht="15.75" thickBot="1" x14ac:dyDescent="0.25">
      <c r="D277" s="274"/>
      <c r="E277" s="228"/>
      <c r="F277" s="228"/>
      <c r="G277" s="231"/>
      <c r="H277" s="233"/>
      <c r="I277" s="233"/>
    </row>
    <row r="278" spans="4:9" ht="16.5" thickBot="1" x14ac:dyDescent="0.25">
      <c r="D278" s="257"/>
      <c r="E278" s="486"/>
      <c r="F278" s="487"/>
      <c r="G278" s="488"/>
      <c r="H278" s="233"/>
      <c r="I278" s="233"/>
    </row>
    <row r="279" spans="4:9" ht="16.5" thickBot="1" x14ac:dyDescent="0.25">
      <c r="D279" s="257"/>
      <c r="E279" s="486"/>
      <c r="F279" s="487"/>
      <c r="G279" s="488"/>
      <c r="H279" s="230"/>
      <c r="I279" s="230"/>
    </row>
    <row r="280" spans="4:9" ht="15.75" thickBot="1" x14ac:dyDescent="0.25">
      <c r="D280" s="274"/>
      <c r="E280" s="228"/>
      <c r="F280" s="228"/>
      <c r="G280" s="229"/>
      <c r="H280" s="230"/>
      <c r="I280" s="233"/>
    </row>
    <row r="281" spans="4:9" ht="15.75" thickBot="1" x14ac:dyDescent="0.25">
      <c r="D281" s="274"/>
      <c r="E281" s="228"/>
      <c r="F281" s="228"/>
      <c r="G281" s="229"/>
      <c r="H281" s="233"/>
      <c r="I281" s="233"/>
    </row>
    <row r="282" spans="4:9" ht="16.5" thickBot="1" x14ac:dyDescent="0.25">
      <c r="D282" s="257"/>
      <c r="E282" s="486"/>
      <c r="F282" s="487"/>
      <c r="G282" s="488"/>
      <c r="H282" s="252"/>
      <c r="I282" s="252"/>
    </row>
    <row r="283" spans="4:9" ht="15.75" thickBot="1" x14ac:dyDescent="0.25">
      <c r="D283" s="293"/>
      <c r="E283" s="294"/>
      <c r="F283" s="294"/>
      <c r="G283" s="295"/>
      <c r="H283" s="295"/>
      <c r="I283" s="295"/>
    </row>
    <row r="284" spans="4:9" ht="17.25" thickTop="1" x14ac:dyDescent="0.2">
      <c r="D284" s="216"/>
    </row>
    <row r="285" spans="4:9" ht="16.5" x14ac:dyDescent="0.2">
      <c r="D285" s="214"/>
    </row>
    <row r="286" spans="4:9" ht="16.5" x14ac:dyDescent="0.2">
      <c r="D286" s="216"/>
    </row>
    <row r="287" spans="4:9" ht="16.5" x14ac:dyDescent="0.2">
      <c r="D287" s="214"/>
    </row>
    <row r="288" spans="4:9" ht="16.5" x14ac:dyDescent="0.2">
      <c r="D288" s="216"/>
    </row>
    <row r="289" spans="4:9" ht="16.5" x14ac:dyDescent="0.2">
      <c r="D289" s="215"/>
    </row>
    <row r="290" spans="4:9" ht="16.5" x14ac:dyDescent="0.2">
      <c r="D290" s="218"/>
    </row>
    <row r="291" spans="4:9" x14ac:dyDescent="0.2">
      <c r="D291" s="296"/>
    </row>
    <row r="292" spans="4:9" x14ac:dyDescent="0.2">
      <c r="D292" s="296"/>
    </row>
    <row r="293" spans="4:9" ht="15" x14ac:dyDescent="0.2">
      <c r="D293" s="297"/>
    </row>
    <row r="294" spans="4:9" ht="15" x14ac:dyDescent="0.2">
      <c r="D294" s="297"/>
    </row>
    <row r="295" spans="4:9" ht="15" x14ac:dyDescent="0.2">
      <c r="D295" s="297"/>
    </row>
    <row r="296" spans="4:9" ht="15" x14ac:dyDescent="0.2">
      <c r="D296" s="297"/>
    </row>
    <row r="297" spans="4:9" ht="15" x14ac:dyDescent="0.2">
      <c r="D297" s="298"/>
    </row>
    <row r="298" spans="4:9" ht="15" x14ac:dyDescent="0.2">
      <c r="D298" s="298"/>
    </row>
    <row r="299" spans="4:9" x14ac:dyDescent="0.2">
      <c r="D299" s="299"/>
    </row>
    <row r="300" spans="4:9" x14ac:dyDescent="0.2">
      <c r="D300" s="299"/>
    </row>
    <row r="301" spans="4:9" ht="16.5" x14ac:dyDescent="0.2">
      <c r="D301" s="216"/>
    </row>
    <row r="302" spans="4:9" ht="17.25" thickBot="1" x14ac:dyDescent="0.25">
      <c r="D302" s="215"/>
    </row>
    <row r="303" spans="4:9" ht="16.5" thickBot="1" x14ac:dyDescent="0.25">
      <c r="D303" s="255"/>
      <c r="E303" s="486"/>
      <c r="F303" s="487"/>
      <c r="G303" s="488"/>
      <c r="H303" s="249"/>
      <c r="I303" s="249"/>
    </row>
    <row r="304" spans="4:9" ht="15" x14ac:dyDescent="0.2">
      <c r="D304" s="271"/>
      <c r="E304" s="272"/>
      <c r="F304" s="498"/>
      <c r="G304" s="273"/>
      <c r="H304" s="500"/>
      <c r="I304" s="500"/>
    </row>
    <row r="305" spans="4:12" ht="15.75" thickBot="1" x14ac:dyDescent="0.25">
      <c r="D305" s="274"/>
      <c r="E305" s="275"/>
      <c r="F305" s="499"/>
      <c r="G305" s="229"/>
      <c r="H305" s="501"/>
      <c r="I305" s="501"/>
    </row>
    <row r="306" spans="4:12" ht="15.75" thickBot="1" x14ac:dyDescent="0.25">
      <c r="D306" s="274"/>
      <c r="E306" s="275"/>
      <c r="F306" s="228"/>
      <c r="G306" s="229"/>
      <c r="H306" s="230"/>
      <c r="I306" s="230"/>
    </row>
    <row r="307" spans="4:12" ht="16.5" x14ac:dyDescent="0.2">
      <c r="D307" s="215"/>
    </row>
    <row r="308" spans="4:12" ht="16.5" x14ac:dyDescent="0.2">
      <c r="D308" s="216"/>
    </row>
    <row r="309" spans="4:12" ht="16.5" x14ac:dyDescent="0.2">
      <c r="D309" s="215"/>
    </row>
    <row r="310" spans="4:12" ht="16.5" x14ac:dyDescent="0.2">
      <c r="D310" s="215"/>
    </row>
    <row r="311" spans="4:12" ht="16.5" x14ac:dyDescent="0.2">
      <c r="D311" s="216"/>
    </row>
    <row r="312" spans="4:12" ht="17.25" thickBot="1" x14ac:dyDescent="0.25">
      <c r="D312" s="216"/>
    </row>
    <row r="313" spans="4:12" ht="17.25" thickBot="1" x14ac:dyDescent="0.25">
      <c r="D313" s="502"/>
      <c r="E313" s="502"/>
      <c r="F313" s="502"/>
      <c r="G313" s="502"/>
      <c r="H313" s="502"/>
      <c r="I313" s="502"/>
      <c r="J313" s="502"/>
      <c r="K313" s="502"/>
      <c r="L313" s="276"/>
    </row>
    <row r="314" spans="4:12" ht="22.5" customHeight="1" thickBot="1" x14ac:dyDescent="0.25">
      <c r="D314" s="491"/>
      <c r="E314" s="493"/>
      <c r="F314" s="494"/>
      <c r="G314" s="495"/>
      <c r="H314" s="496"/>
      <c r="I314" s="494"/>
      <c r="J314" s="495"/>
      <c r="K314" s="497"/>
      <c r="L314" s="490"/>
    </row>
    <row r="315" spans="4:12" ht="13.5" thickBot="1" x14ac:dyDescent="0.25">
      <c r="D315" s="492"/>
      <c r="E315" s="277"/>
      <c r="F315" s="277"/>
      <c r="G315" s="277"/>
      <c r="H315" s="277"/>
      <c r="I315" s="277"/>
      <c r="J315" s="277"/>
      <c r="K315" s="489"/>
      <c r="L315" s="490"/>
    </row>
    <row r="316" spans="4:12" ht="16.5" thickTop="1" thickBot="1" x14ac:dyDescent="0.25">
      <c r="D316" s="278"/>
      <c r="E316" s="279"/>
      <c r="F316" s="280"/>
      <c r="G316" s="279"/>
      <c r="H316" s="279"/>
      <c r="I316" s="281"/>
      <c r="J316" s="279"/>
      <c r="K316" s="489"/>
      <c r="L316" s="490"/>
    </row>
    <row r="317" spans="4:12" ht="13.5" thickBot="1" x14ac:dyDescent="0.25">
      <c r="D317" s="282"/>
      <c r="E317" s="283"/>
      <c r="F317" s="283"/>
      <c r="G317" s="283"/>
      <c r="H317" s="283"/>
      <c r="I317" s="283"/>
      <c r="J317" s="283"/>
      <c r="K317" s="489"/>
      <c r="L317" s="490"/>
    </row>
    <row r="318" spans="4:12" ht="13.5" thickBot="1" x14ac:dyDescent="0.25">
      <c r="D318" s="282"/>
      <c r="E318" s="283"/>
      <c r="F318" s="283"/>
      <c r="G318" s="283"/>
      <c r="H318" s="283"/>
      <c r="I318" s="284"/>
      <c r="J318" s="283"/>
      <c r="K318" s="489"/>
      <c r="L318" s="490"/>
    </row>
    <row r="319" spans="4:12" ht="13.5" thickBot="1" x14ac:dyDescent="0.25">
      <c r="D319" s="282"/>
      <c r="E319" s="283"/>
      <c r="F319" s="284"/>
      <c r="G319" s="283"/>
      <c r="H319" s="283"/>
      <c r="I319" s="284"/>
      <c r="J319" s="283"/>
      <c r="K319" s="489"/>
      <c r="L319" s="490"/>
    </row>
    <row r="320" spans="4:12" ht="15.75" thickBot="1" x14ac:dyDescent="0.25">
      <c r="D320" s="285"/>
      <c r="E320" s="286"/>
      <c r="F320" s="287"/>
      <c r="G320" s="287"/>
      <c r="H320" s="286"/>
      <c r="I320" s="288"/>
      <c r="J320" s="288"/>
      <c r="K320" s="490"/>
      <c r="L320" s="490"/>
    </row>
    <row r="321" spans="4:12" ht="13.5" thickTop="1" x14ac:dyDescent="0.2">
      <c r="D321" s="242"/>
      <c r="E321" s="242"/>
      <c r="F321" s="242"/>
      <c r="G321" s="242"/>
      <c r="H321" s="242"/>
      <c r="I321" s="242"/>
      <c r="J321" s="242"/>
      <c r="K321" s="242"/>
      <c r="L321" s="242"/>
    </row>
    <row r="322" spans="4:12" ht="16.5" x14ac:dyDescent="0.2">
      <c r="D322" s="215"/>
    </row>
    <row r="323" spans="4:12" ht="16.5" x14ac:dyDescent="0.2">
      <c r="D323" s="215"/>
    </row>
    <row r="324" spans="4:12" ht="16.5" x14ac:dyDescent="0.2">
      <c r="D324" s="216"/>
    </row>
    <row r="325" spans="4:12" ht="16.5" x14ac:dyDescent="0.2">
      <c r="D325" s="216"/>
    </row>
    <row r="326" spans="4:12" ht="15.75" thickBot="1" x14ac:dyDescent="0.25">
      <c r="D326" s="289"/>
      <c r="E326" s="290"/>
      <c r="F326" s="290"/>
      <c r="G326" s="291"/>
      <c r="H326" s="292"/>
      <c r="I326" s="292"/>
    </row>
    <row r="327" spans="4:12" ht="17.25" thickTop="1" thickBot="1" x14ac:dyDescent="0.25">
      <c r="D327" s="257"/>
      <c r="E327" s="483"/>
      <c r="F327" s="484"/>
      <c r="G327" s="485"/>
      <c r="H327" s="252"/>
      <c r="I327" s="252"/>
    </row>
    <row r="328" spans="4:12" ht="15.75" thickBot="1" x14ac:dyDescent="0.25">
      <c r="D328" s="274"/>
      <c r="E328" s="228"/>
      <c r="F328" s="228"/>
      <c r="G328" s="231"/>
      <c r="H328" s="230"/>
      <c r="I328" s="230"/>
    </row>
    <row r="329" spans="4:12" ht="15.75" thickBot="1" x14ac:dyDescent="0.25">
      <c r="D329" s="274"/>
      <c r="E329" s="228"/>
      <c r="F329" s="228"/>
      <c r="G329" s="231"/>
      <c r="H329" s="233"/>
      <c r="I329" s="233"/>
    </row>
    <row r="330" spans="4:12" ht="15.75" thickBot="1" x14ac:dyDescent="0.25">
      <c r="D330" s="274"/>
      <c r="E330" s="228"/>
      <c r="F330" s="228"/>
      <c r="G330" s="231"/>
      <c r="H330" s="233"/>
      <c r="I330" s="233"/>
    </row>
    <row r="331" spans="4:12" ht="15.75" thickBot="1" x14ac:dyDescent="0.25">
      <c r="D331" s="274"/>
      <c r="E331" s="228"/>
      <c r="F331" s="228"/>
      <c r="G331" s="231"/>
      <c r="H331" s="230"/>
      <c r="I331" s="230"/>
    </row>
    <row r="332" spans="4:12" ht="15.75" thickBot="1" x14ac:dyDescent="0.25">
      <c r="D332" s="274"/>
      <c r="E332" s="228"/>
      <c r="F332" s="228"/>
      <c r="G332" s="231"/>
      <c r="H332" s="233"/>
      <c r="I332" s="230"/>
    </row>
    <row r="333" spans="4:12" ht="15.75" thickBot="1" x14ac:dyDescent="0.25">
      <c r="D333" s="274"/>
      <c r="E333" s="228"/>
      <c r="F333" s="228"/>
      <c r="G333" s="231"/>
      <c r="H333" s="230"/>
      <c r="I333" s="233"/>
    </row>
    <row r="334" spans="4:12" ht="15.75" thickBot="1" x14ac:dyDescent="0.25">
      <c r="D334" s="274"/>
      <c r="E334" s="228"/>
      <c r="F334" s="228"/>
      <c r="G334" s="231"/>
      <c r="H334" s="233"/>
      <c r="I334" s="233"/>
    </row>
    <row r="335" spans="4:12" ht="16.5" thickBot="1" x14ac:dyDescent="0.25">
      <c r="D335" s="257"/>
      <c r="E335" s="486"/>
      <c r="F335" s="487"/>
      <c r="G335" s="488"/>
      <c r="H335" s="233"/>
      <c r="I335" s="233"/>
    </row>
    <row r="336" spans="4:12" ht="16.5" thickBot="1" x14ac:dyDescent="0.25">
      <c r="D336" s="257"/>
      <c r="E336" s="486"/>
      <c r="F336" s="487"/>
      <c r="G336" s="488"/>
      <c r="H336" s="230"/>
      <c r="I336" s="230"/>
    </row>
    <row r="337" spans="4:9" ht="15.75" thickBot="1" x14ac:dyDescent="0.25">
      <c r="D337" s="274"/>
      <c r="E337" s="228"/>
      <c r="F337" s="228"/>
      <c r="G337" s="229"/>
      <c r="H337" s="230"/>
      <c r="I337" s="233"/>
    </row>
    <row r="338" spans="4:9" ht="15.75" thickBot="1" x14ac:dyDescent="0.25">
      <c r="D338" s="274"/>
      <c r="E338" s="228"/>
      <c r="F338" s="228"/>
      <c r="G338" s="229"/>
      <c r="H338" s="233"/>
      <c r="I338" s="233"/>
    </row>
    <row r="339" spans="4:9" ht="16.5" thickBot="1" x14ac:dyDescent="0.25">
      <c r="D339" s="257"/>
      <c r="E339" s="486"/>
      <c r="F339" s="487"/>
      <c r="G339" s="488"/>
      <c r="H339" s="252"/>
      <c r="I339" s="252"/>
    </row>
    <row r="340" spans="4:9" ht="15.75" thickBot="1" x14ac:dyDescent="0.25">
      <c r="D340" s="293"/>
      <c r="E340" s="294"/>
      <c r="F340" s="294"/>
      <c r="G340" s="295"/>
      <c r="H340" s="295"/>
      <c r="I340" s="295"/>
    </row>
    <row r="341" spans="4:9" ht="17.25" thickTop="1" x14ac:dyDescent="0.2">
      <c r="D341" s="216"/>
    </row>
    <row r="342" spans="4:9" ht="16.5" x14ac:dyDescent="0.2">
      <c r="D342" s="214"/>
    </row>
    <row r="343" spans="4:9" ht="16.5" x14ac:dyDescent="0.2">
      <c r="D343" s="216"/>
    </row>
    <row r="344" spans="4:9" ht="16.5" x14ac:dyDescent="0.2">
      <c r="D344" s="214"/>
    </row>
    <row r="345" spans="4:9" ht="16.5" x14ac:dyDescent="0.2">
      <c r="D345" s="216"/>
    </row>
    <row r="346" spans="4:9" ht="16.5" x14ac:dyDescent="0.2">
      <c r="D346" s="215"/>
    </row>
    <row r="347" spans="4:9" ht="16.5" x14ac:dyDescent="0.2">
      <c r="D347" s="218"/>
    </row>
    <row r="348" spans="4:9" x14ac:dyDescent="0.2">
      <c r="D348" s="296"/>
    </row>
    <row r="349" spans="4:9" x14ac:dyDescent="0.2">
      <c r="D349" s="296"/>
    </row>
    <row r="350" spans="4:9" ht="15" x14ac:dyDescent="0.2">
      <c r="D350" s="297"/>
    </row>
    <row r="351" spans="4:9" ht="15" x14ac:dyDescent="0.2">
      <c r="D351" s="297"/>
    </row>
    <row r="352" spans="4:9" ht="15" x14ac:dyDescent="0.2">
      <c r="D352" s="297"/>
    </row>
    <row r="353" spans="4:4" ht="15" x14ac:dyDescent="0.2">
      <c r="D353" s="297"/>
    </row>
    <row r="354" spans="4:4" ht="15" x14ac:dyDescent="0.2">
      <c r="D354" s="298"/>
    </row>
    <row r="355" spans="4:4" ht="15" x14ac:dyDescent="0.2">
      <c r="D355" s="298"/>
    </row>
    <row r="356" spans="4:4" x14ac:dyDescent="0.2">
      <c r="D356" s="299"/>
    </row>
  </sheetData>
  <mergeCells count="61">
    <mergeCell ref="B3:E3"/>
    <mergeCell ref="H304:H305"/>
    <mergeCell ref="I304:I305"/>
    <mergeCell ref="D313:K313"/>
    <mergeCell ref="F78:G78"/>
    <mergeCell ref="F94:G94"/>
    <mergeCell ref="E126:G126"/>
    <mergeCell ref="F127:H127"/>
    <mergeCell ref="G128:H128"/>
    <mergeCell ref="G129:H129"/>
    <mergeCell ref="G130:H130"/>
    <mergeCell ref="G131:H131"/>
    <mergeCell ref="E157:G157"/>
    <mergeCell ref="F158:G158"/>
    <mergeCell ref="F179:G179"/>
    <mergeCell ref="F197:G197"/>
    <mergeCell ref="D314:D315"/>
    <mergeCell ref="E314:G314"/>
    <mergeCell ref="H314:J314"/>
    <mergeCell ref="K314:L314"/>
    <mergeCell ref="K315:L315"/>
    <mergeCell ref="K316:L316"/>
    <mergeCell ref="K317:L317"/>
    <mergeCell ref="K318:L318"/>
    <mergeCell ref="K319:L319"/>
    <mergeCell ref="K320:L320"/>
    <mergeCell ref="E327:G327"/>
    <mergeCell ref="E335:G335"/>
    <mergeCell ref="E336:G336"/>
    <mergeCell ref="E339:G339"/>
    <mergeCell ref="E303:G303"/>
    <mergeCell ref="F304:F305"/>
    <mergeCell ref="F198:G198"/>
    <mergeCell ref="F199:G199"/>
    <mergeCell ref="F200:G200"/>
    <mergeCell ref="F201:G201"/>
    <mergeCell ref="F205:G205"/>
    <mergeCell ref="F206:G206"/>
    <mergeCell ref="E207:G207"/>
    <mergeCell ref="D215:G215"/>
    <mergeCell ref="D216:G216"/>
    <mergeCell ref="D217:G217"/>
    <mergeCell ref="E246:G246"/>
    <mergeCell ref="F247:F248"/>
    <mergeCell ref="H247:H248"/>
    <mergeCell ref="I247:I248"/>
    <mergeCell ref="D256:K256"/>
    <mergeCell ref="D257:D258"/>
    <mergeCell ref="E257:G257"/>
    <mergeCell ref="H257:J257"/>
    <mergeCell ref="K257:L257"/>
    <mergeCell ref="K258:L258"/>
    <mergeCell ref="E270:G270"/>
    <mergeCell ref="E278:G278"/>
    <mergeCell ref="E279:G279"/>
    <mergeCell ref="E282:G282"/>
    <mergeCell ref="K259:L259"/>
    <mergeCell ref="K260:L260"/>
    <mergeCell ref="K261:L261"/>
    <mergeCell ref="K262:L262"/>
    <mergeCell ref="K263:L26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E20" sqref="E20"/>
    </sheetView>
  </sheetViews>
  <sheetFormatPr defaultRowHeight="12.75" x14ac:dyDescent="0.2"/>
  <cols>
    <col min="1" max="1" width="26.5703125" customWidth="1"/>
    <col min="2" max="2" width="26.140625" customWidth="1"/>
    <col min="3" max="3" width="14.42578125" customWidth="1"/>
    <col min="5" max="5" width="15.7109375" customWidth="1"/>
    <col min="6" max="6" width="14" customWidth="1"/>
    <col min="7" max="7" width="11.140625" customWidth="1"/>
    <col min="8" max="8" width="18.28515625" customWidth="1"/>
  </cols>
  <sheetData>
    <row r="1" spans="1:8" ht="14.25" customHeight="1" x14ac:dyDescent="0.2"/>
    <row r="3" spans="1:8" ht="16.5" x14ac:dyDescent="0.3">
      <c r="A3" s="526" t="s">
        <v>250</v>
      </c>
      <c r="B3" s="526"/>
      <c r="C3" s="526"/>
      <c r="D3" s="526"/>
      <c r="E3" s="526"/>
      <c r="F3" s="526"/>
      <c r="G3" s="339"/>
    </row>
    <row r="4" spans="1:8" ht="15" x14ac:dyDescent="0.25">
      <c r="A4" s="337"/>
      <c r="B4" s="338"/>
      <c r="C4" s="337"/>
      <c r="D4" s="337"/>
      <c r="E4" s="337"/>
      <c r="F4" s="339"/>
      <c r="G4" s="339"/>
      <c r="H4" s="5"/>
    </row>
    <row r="5" spans="1:8" ht="24.75" customHeight="1" x14ac:dyDescent="0.2">
      <c r="A5" s="531" t="s">
        <v>251</v>
      </c>
      <c r="B5" s="528" t="s">
        <v>263</v>
      </c>
      <c r="C5" s="529"/>
      <c r="D5" s="530"/>
      <c r="E5" s="527" t="s">
        <v>264</v>
      </c>
      <c r="F5" s="527"/>
      <c r="G5" s="527"/>
      <c r="H5" s="5"/>
    </row>
    <row r="6" spans="1:8" ht="23.25" customHeight="1" thickBot="1" x14ac:dyDescent="0.25">
      <c r="A6" s="532"/>
      <c r="B6" s="340" t="s">
        <v>265</v>
      </c>
      <c r="C6" s="340" t="s">
        <v>252</v>
      </c>
      <c r="D6" s="340" t="s">
        <v>253</v>
      </c>
      <c r="E6" s="352" t="s">
        <v>265</v>
      </c>
      <c r="F6" s="352" t="s">
        <v>252</v>
      </c>
      <c r="G6" s="352" t="s">
        <v>253</v>
      </c>
      <c r="H6" s="5"/>
    </row>
    <row r="7" spans="1:8" ht="13.5" thickTop="1" x14ac:dyDescent="0.2">
      <c r="A7" s="341"/>
      <c r="B7" s="341"/>
      <c r="C7" s="342"/>
      <c r="D7" s="343"/>
      <c r="E7" s="353"/>
      <c r="F7" s="354"/>
      <c r="G7" s="355"/>
      <c r="H7" s="5"/>
    </row>
    <row r="8" spans="1:8" x14ac:dyDescent="0.2">
      <c r="A8" s="344" t="s">
        <v>254</v>
      </c>
      <c r="B8" s="345"/>
      <c r="C8" s="346"/>
      <c r="D8" s="346"/>
      <c r="E8" s="345"/>
      <c r="F8" s="346"/>
      <c r="G8" s="346"/>
      <c r="H8" s="5"/>
    </row>
    <row r="9" spans="1:8" x14ac:dyDescent="0.2">
      <c r="A9" s="348" t="s">
        <v>255</v>
      </c>
      <c r="B9" s="345"/>
      <c r="C9" s="346"/>
      <c r="D9" s="346"/>
      <c r="E9" s="345"/>
      <c r="F9" s="346"/>
      <c r="G9" s="346"/>
      <c r="H9" s="5"/>
    </row>
    <row r="10" spans="1:8" x14ac:dyDescent="0.2">
      <c r="A10" s="348" t="s">
        <v>256</v>
      </c>
      <c r="B10" s="345"/>
      <c r="C10" s="346"/>
      <c r="D10" s="346"/>
      <c r="E10" s="345"/>
      <c r="F10" s="346"/>
      <c r="G10" s="346"/>
      <c r="H10" s="5"/>
    </row>
    <row r="11" spans="1:8" ht="15" x14ac:dyDescent="0.25">
      <c r="A11" s="348" t="s">
        <v>257</v>
      </c>
      <c r="B11" s="349"/>
      <c r="C11" s="346"/>
      <c r="D11" s="346"/>
      <c r="E11" s="349"/>
      <c r="F11" s="346"/>
      <c r="G11" s="346"/>
      <c r="H11" s="207"/>
    </row>
    <row r="12" spans="1:8" x14ac:dyDescent="0.2">
      <c r="A12" s="347"/>
      <c r="B12" s="347"/>
      <c r="C12" s="347"/>
      <c r="D12" s="347"/>
      <c r="E12" s="347"/>
      <c r="F12" s="347"/>
      <c r="G12" s="347"/>
      <c r="H12" s="5"/>
    </row>
    <row r="13" spans="1:8" ht="15" x14ac:dyDescent="0.25">
      <c r="A13" s="350" t="s">
        <v>258</v>
      </c>
      <c r="B13" s="351"/>
      <c r="C13" s="351"/>
      <c r="D13" s="351"/>
      <c r="E13" s="351"/>
      <c r="F13" s="351"/>
      <c r="G13" s="351"/>
      <c r="H13" s="5"/>
    </row>
    <row r="14" spans="1:8" ht="15" x14ac:dyDescent="0.25">
      <c r="A14" s="337"/>
      <c r="B14" s="338"/>
      <c r="C14" s="337"/>
      <c r="D14" s="337"/>
      <c r="E14" s="337"/>
      <c r="F14" s="339"/>
      <c r="G14" s="339"/>
    </row>
    <row r="17" spans="3:3" x14ac:dyDescent="0.2">
      <c r="C17" s="206"/>
    </row>
    <row r="18" spans="3:3" x14ac:dyDescent="0.2">
      <c r="C18" s="206"/>
    </row>
  </sheetData>
  <mergeCells count="4">
    <mergeCell ref="A3:F3"/>
    <mergeCell ref="E5:G5"/>
    <mergeCell ref="B5:D5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Kop.</vt:lpstr>
      <vt:lpstr>Aktivet</vt:lpstr>
      <vt:lpstr>Pasivet</vt:lpstr>
      <vt:lpstr>PASH 1</vt:lpstr>
      <vt:lpstr>Fluksi 2</vt:lpstr>
      <vt:lpstr>KAPITALI</vt:lpstr>
      <vt:lpstr>Shenimet </vt:lpstr>
      <vt:lpstr>Shenimet faqe 1</vt:lpstr>
      <vt:lpstr>nr.punojsve</vt:lpstr>
      <vt:lpstr>Sheet1</vt:lpstr>
      <vt:lpstr>Sheet2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Financa</cp:lastModifiedBy>
  <cp:lastPrinted>2016-03-21T07:50:02Z</cp:lastPrinted>
  <dcterms:created xsi:type="dcterms:W3CDTF">2002-02-16T18:16:52Z</dcterms:created>
  <dcterms:modified xsi:type="dcterms:W3CDTF">2016-03-21T07:52:07Z</dcterms:modified>
</cp:coreProperties>
</file>